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
    </mc:Choice>
  </mc:AlternateContent>
  <bookViews>
    <workbookView xWindow="0" yWindow="0" windowWidth="20490" windowHeight="7755" firstSheet="8" activeTab="12"/>
  </bookViews>
  <sheets>
    <sheet name="1.YOPAL" sheetId="1" r:id="rId1"/>
    <sheet name="2. AGUAZUL" sheetId="2" r:id="rId2"/>
    <sheet name="3. MANI" sheetId="3" r:id="rId3"/>
    <sheet name="4. MONTERREY" sheetId="4" r:id="rId4"/>
    <sheet name="5. SABANALARGA" sheetId="5" r:id="rId5"/>
    <sheet name="6. TAURAMENA" sheetId="12" r:id="rId6"/>
    <sheet name="7. VILLANUEVA" sheetId="15" r:id="rId7"/>
    <sheet name="8. PORE" sheetId="13" r:id="rId8"/>
    <sheet name="9. NUNCHIA" sheetId="16" r:id="rId9"/>
    <sheet name="10. SAN LUIS P" sheetId="10" r:id="rId10"/>
    <sheet name="11.TRINIDAD" sheetId="11" r:id="rId11"/>
    <sheet name="12. OROCUE" sheetId="17" r:id="rId12"/>
    <sheet name="CONSOLIDADO" sheetId="18" r:id="rId13"/>
    <sheet name="TOTAL" sheetId="19" r:id="rId14"/>
    <sheet name="PROGRAMAS SIMILARES " sheetId="20" r:id="rId15"/>
  </sheets>
  <definedNames>
    <definedName name="_xlnm._FilterDatabase" localSheetId="12" hidden="1">CONSOLIDADO!$A$3:$R$3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19" l="1"/>
  <c r="G14" i="19" l="1"/>
  <c r="D14" i="19" l="1"/>
  <c r="F3" i="19" l="1"/>
  <c r="I217" i="20" l="1"/>
  <c r="I216" i="20"/>
  <c r="I215" i="20"/>
  <c r="I214" i="20"/>
  <c r="I213" i="20"/>
  <c r="I183" i="20"/>
  <c r="I176" i="20"/>
  <c r="I124" i="20" l="1"/>
  <c r="I123" i="20"/>
  <c r="I122" i="20"/>
  <c r="I121" i="20"/>
  <c r="I120" i="20"/>
  <c r="I119" i="20"/>
  <c r="I118" i="20"/>
  <c r="I117" i="20"/>
  <c r="I116" i="20"/>
  <c r="I115" i="20"/>
  <c r="I113" i="20"/>
  <c r="I112" i="20"/>
  <c r="I111" i="20"/>
  <c r="I110" i="20"/>
  <c r="I109" i="20"/>
  <c r="I108" i="20"/>
  <c r="I107" i="20"/>
  <c r="I106" i="20"/>
  <c r="I105" i="20"/>
  <c r="I100" i="20"/>
  <c r="I99" i="20"/>
  <c r="I97" i="20"/>
  <c r="I68" i="20"/>
  <c r="I67" i="20"/>
  <c r="I66" i="20"/>
  <c r="I64" i="20"/>
  <c r="I63" i="20"/>
  <c r="I62" i="20"/>
  <c r="I61" i="20"/>
  <c r="I60" i="20"/>
  <c r="I59" i="20"/>
  <c r="I58" i="20"/>
  <c r="I57" i="20"/>
  <c r="I56" i="20"/>
  <c r="I55" i="20"/>
  <c r="I54" i="20"/>
  <c r="F13" i="19" l="1"/>
  <c r="F4" i="19" l="1"/>
  <c r="F11" i="19" l="1"/>
  <c r="F12" i="19"/>
  <c r="F9" i="19" l="1"/>
  <c r="F6" i="19" l="1"/>
  <c r="F5" i="19" l="1"/>
  <c r="E14" i="19" l="1"/>
  <c r="C19" i="19" s="1"/>
  <c r="C18" i="19"/>
  <c r="F8" i="19"/>
  <c r="F10" i="19"/>
  <c r="F7" i="19"/>
  <c r="F2" i="19"/>
  <c r="F14" i="19" l="1"/>
  <c r="C20" i="19" s="1"/>
</calcChain>
</file>

<file path=xl/comments1.xml><?xml version="1.0" encoding="utf-8"?>
<comments xmlns="http://schemas.openxmlformats.org/spreadsheetml/2006/main">
  <authors>
    <author>Milto Camacho Polania</author>
    <author>SISTEMAS</author>
    <author>Darwin</author>
  </authors>
  <commentList>
    <comment ref="A3" authorId="0" shapeId="0">
      <text>
        <r>
          <rPr>
            <sz val="9"/>
            <color indexed="81"/>
            <rFont val="Tahoma"/>
            <family val="2"/>
          </rPr>
          <t xml:space="preserve">Escriba el primer nombre debe ser  en MAYUSCULAS sin tildes, ni simbolos, ni doble espacios
</t>
        </r>
      </text>
    </comment>
    <comment ref="B3" authorId="0" shapeId="0">
      <text>
        <r>
          <rPr>
            <sz val="9"/>
            <color indexed="81"/>
            <rFont val="Tahoma"/>
            <family val="2"/>
          </rPr>
          <t>Escriba el Segundo Nombre debe ser  en MAYUSCULAS sin tildes, ni simbolos, ni doble espacios</t>
        </r>
      </text>
    </comment>
    <comment ref="C3" authorId="0" shapeId="0">
      <text>
        <r>
          <rPr>
            <sz val="9"/>
            <color indexed="81"/>
            <rFont val="Tahoma"/>
            <family val="2"/>
          </rPr>
          <t>Escriba el Primer Apellido debe ser  en MAYUSCULAS sin tildes, ni simbolos, ni doble espacios</t>
        </r>
      </text>
    </comment>
    <comment ref="D3" authorId="0" shapeId="0">
      <text>
        <r>
          <rPr>
            <sz val="9"/>
            <color indexed="81"/>
            <rFont val="Tahoma"/>
            <family val="2"/>
          </rPr>
          <t>Escriba el Segundo Apellido debe ser  en MAYUSCULAS sin tildes, ni simbolos, ni doble espacios</t>
        </r>
      </text>
    </comment>
    <comment ref="E3" authorId="0" shapeId="0">
      <text>
        <r>
          <rPr>
            <sz val="9"/>
            <color indexed="81"/>
            <rFont val="Tahoma"/>
            <family val="2"/>
          </rPr>
          <t xml:space="preserve">Selecione el Tipo de Documento de Identidad
CC: Cedula
TI: Tajerta de identidad 
</t>
        </r>
      </text>
    </comment>
    <comment ref="F3" authorId="0" shapeId="0">
      <text>
        <r>
          <rPr>
            <sz val="9"/>
            <color indexed="81"/>
            <rFont val="Tahoma"/>
            <family val="2"/>
          </rPr>
          <t xml:space="preserve">Escriba el documento de identidad sin puntos ni comas, sin espacios, sin letras
</t>
        </r>
      </text>
    </comment>
    <comment ref="Q64" authorId="1" shapeId="0">
      <text>
        <r>
          <rPr>
            <b/>
            <sz val="9"/>
            <color indexed="81"/>
            <rFont val="Tahoma"/>
            <family val="2"/>
          </rPr>
          <t>SISTEMAS:</t>
        </r>
        <r>
          <rPr>
            <sz val="9"/>
            <color indexed="81"/>
            <rFont val="Tahoma"/>
            <family val="2"/>
          </rPr>
          <t xml:space="preserve">
escanear</t>
        </r>
      </text>
    </comment>
    <comment ref="A86" authorId="2" shapeId="0">
      <text>
        <r>
          <rPr>
            <b/>
            <sz val="9"/>
            <color indexed="81"/>
            <rFont val="Tahoma"/>
            <family val="2"/>
          </rPr>
          <t>Darwin:</t>
        </r>
        <r>
          <rPr>
            <sz val="9"/>
            <color indexed="81"/>
            <rFont val="Tahoma"/>
            <family val="2"/>
          </rPr>
          <t xml:space="preserve">
doumentos fisicos por sc
</t>
        </r>
      </text>
    </comment>
    <comment ref="A166" authorId="0" shapeId="0">
      <text>
        <r>
          <rPr>
            <sz val="9"/>
            <color indexed="81"/>
            <rFont val="Tahoma"/>
            <family val="2"/>
          </rPr>
          <t xml:space="preserve">Escriba el primer nombre debe ser  en MAYUSCULAS sin tildes, ni simbolos, ni doble espacios
</t>
        </r>
      </text>
    </comment>
    <comment ref="B166" authorId="0" shapeId="0">
      <text>
        <r>
          <rPr>
            <sz val="9"/>
            <color indexed="81"/>
            <rFont val="Tahoma"/>
            <family val="2"/>
          </rPr>
          <t>Escriba el Segundo Nombre debe ser  en MAYUSCULAS sin tildes, ni simbolos, ni doble espacios</t>
        </r>
      </text>
    </comment>
    <comment ref="C166" authorId="0" shapeId="0">
      <text>
        <r>
          <rPr>
            <sz val="9"/>
            <color indexed="81"/>
            <rFont val="Tahoma"/>
            <family val="2"/>
          </rPr>
          <t>Escriba el Primer Apellido debe ser  en MAYUSCULAS sin tildes, ni simbolos, ni doble espacios</t>
        </r>
      </text>
    </comment>
    <comment ref="D166" authorId="0" shapeId="0">
      <text>
        <r>
          <rPr>
            <sz val="9"/>
            <color indexed="81"/>
            <rFont val="Tahoma"/>
            <family val="2"/>
          </rPr>
          <t>Escriba el Segundo Apellido debe ser  en MAYUSCULAS sin tildes, ni simbolos, ni doble espacios</t>
        </r>
      </text>
    </comment>
    <comment ref="E166" authorId="0" shapeId="0">
      <text>
        <r>
          <rPr>
            <sz val="9"/>
            <color indexed="81"/>
            <rFont val="Tahoma"/>
            <family val="2"/>
          </rPr>
          <t xml:space="preserve">Selecione el Tipo de Documento de Identidad
CC: Cedula
TI: Tajerta de identidad 
</t>
        </r>
      </text>
    </comment>
    <comment ref="F166" authorId="0" shapeId="0">
      <text>
        <r>
          <rPr>
            <sz val="9"/>
            <color indexed="81"/>
            <rFont val="Tahoma"/>
            <family val="2"/>
          </rPr>
          <t xml:space="preserve">Escriba el documento de identidad sin puntos ni comas, sin espacios, sin letras
</t>
        </r>
      </text>
    </comment>
  </commentList>
</comments>
</file>

<file path=xl/sharedStrings.xml><?xml version="1.0" encoding="utf-8"?>
<sst xmlns="http://schemas.openxmlformats.org/spreadsheetml/2006/main" count="7548" uniqueCount="2195">
  <si>
    <t xml:space="preserve">NOMBRE Y APELLIDO </t>
  </si>
  <si>
    <t>IDENTIFICACION</t>
  </si>
  <si>
    <t>N°</t>
  </si>
  <si>
    <t>MUNICIPIO</t>
  </si>
  <si>
    <t>VEREDA</t>
  </si>
  <si>
    <t>NOMBRE PREDIO</t>
  </si>
  <si>
    <t>TELEFONO</t>
  </si>
  <si>
    <t>RELACION DE USUARIOS INSCRITOS</t>
  </si>
  <si>
    <t>Sandra Milena Ramírez</t>
  </si>
  <si>
    <t>Yopal</t>
  </si>
  <si>
    <t>Corregimiento Morichal</t>
  </si>
  <si>
    <t>Sendero de Palma Real</t>
  </si>
  <si>
    <t>Maryleny Torres Riveros</t>
  </si>
  <si>
    <t>Upamena</t>
  </si>
  <si>
    <t>Las Terrazas</t>
  </si>
  <si>
    <t>Jose Parmenio Cely Caro</t>
  </si>
  <si>
    <t>Barbascos</t>
  </si>
  <si>
    <t>La Primavera</t>
  </si>
  <si>
    <t>Luz Edith Mendoza Rios</t>
  </si>
  <si>
    <t>El Amparo</t>
  </si>
  <si>
    <t>Finca La Realidad</t>
  </si>
  <si>
    <t>Pitalito</t>
  </si>
  <si>
    <t>Yopitos</t>
  </si>
  <si>
    <t>Pedro Antonio López</t>
  </si>
  <si>
    <t>Lady Diaz Sandoval</t>
  </si>
  <si>
    <t>Quebrada Seca</t>
  </si>
  <si>
    <t>La Armonía</t>
  </si>
  <si>
    <t>La Bendición</t>
  </si>
  <si>
    <t>Rincón del Moriche</t>
  </si>
  <si>
    <t>Antonio Maria Zapata</t>
  </si>
  <si>
    <t>Graciela Barrera Chaparro</t>
  </si>
  <si>
    <t>La Porfía</t>
  </si>
  <si>
    <t>Santa Ana</t>
  </si>
  <si>
    <t>Corregimiento Tilodirán</t>
  </si>
  <si>
    <t>El refugio</t>
  </si>
  <si>
    <t>Guaimarito</t>
  </si>
  <si>
    <t>La Manga</t>
  </si>
  <si>
    <t>Carlos Francisco Cabulo</t>
  </si>
  <si>
    <t>Tirso Hernández Rodríguez</t>
  </si>
  <si>
    <t>Cawui Esperanza</t>
  </si>
  <si>
    <t>La Mesa</t>
  </si>
  <si>
    <t>Finca el Granadillo</t>
  </si>
  <si>
    <t>Tacarimena</t>
  </si>
  <si>
    <t>Edelmira Barrera de Sandoval</t>
  </si>
  <si>
    <t>Erika Tatiana Naranjo</t>
  </si>
  <si>
    <t>La Albarria</t>
  </si>
  <si>
    <t>Edgar Acosta Mateus</t>
  </si>
  <si>
    <t>La Alemania</t>
  </si>
  <si>
    <t>La Herradura</t>
  </si>
  <si>
    <t>La vega</t>
  </si>
  <si>
    <t>Nadia Samara Rey Guevara</t>
  </si>
  <si>
    <t>María Amelida Ropero</t>
  </si>
  <si>
    <t>La porfia</t>
  </si>
  <si>
    <t>Loñadora</t>
  </si>
  <si>
    <t>La defusa</t>
  </si>
  <si>
    <t>Dilma Solano Pico</t>
  </si>
  <si>
    <t>Fabio Barragán Pinto</t>
  </si>
  <si>
    <t>Cravo</t>
  </si>
  <si>
    <t>Canoas</t>
  </si>
  <si>
    <t>Jhon Fredy Medina Montaña</t>
  </si>
  <si>
    <t>La calceta</t>
  </si>
  <si>
    <t>San Gabriel</t>
  </si>
  <si>
    <t>3102557928 3175152259</t>
  </si>
  <si>
    <t>Arieta Luna de Roa</t>
  </si>
  <si>
    <t>Barbillal</t>
  </si>
  <si>
    <t>Lechemietes</t>
  </si>
  <si>
    <t>Daila</t>
  </si>
  <si>
    <t>Felix Edilso Doria Viana</t>
  </si>
  <si>
    <t>Carlos Ivan Fonseca Hogin</t>
  </si>
  <si>
    <t>Taladro</t>
  </si>
  <si>
    <t>Primavera</t>
  </si>
  <si>
    <t>Guarataro</t>
  </si>
  <si>
    <t>Yopito</t>
  </si>
  <si>
    <t>Nelson Barrera Roa</t>
  </si>
  <si>
    <t>Mate Palma</t>
  </si>
  <si>
    <t>Danubio</t>
  </si>
  <si>
    <t>El mango</t>
  </si>
  <si>
    <t>Guacharacal</t>
  </si>
  <si>
    <t>Maria Nereida Barrera</t>
  </si>
  <si>
    <t>Adelina Cardozo</t>
  </si>
  <si>
    <t>La primavera</t>
  </si>
  <si>
    <t>El renacer</t>
  </si>
  <si>
    <t>Santa Cruz</t>
  </si>
  <si>
    <t>Sirivana</t>
  </si>
  <si>
    <t>Orlando Piragauta Rodriguez</t>
  </si>
  <si>
    <t>Diego Francisco Salamanca</t>
  </si>
  <si>
    <t>La Guatilla</t>
  </si>
  <si>
    <t>Suamox</t>
  </si>
  <si>
    <t>Germán Patiño Rodriguez</t>
  </si>
  <si>
    <t>Adelfo Bohorquez Cárdenas</t>
  </si>
  <si>
    <t>Palobajito</t>
  </si>
  <si>
    <t>Guamal</t>
  </si>
  <si>
    <t>Alta Mira</t>
  </si>
  <si>
    <t>Punto Nuevo</t>
  </si>
  <si>
    <t>Carmenza Hernández</t>
  </si>
  <si>
    <t>Jorge Armando Granados</t>
  </si>
  <si>
    <t>El arenal</t>
  </si>
  <si>
    <t>La Carolina</t>
  </si>
  <si>
    <t>3143335329 3212029367</t>
  </si>
  <si>
    <t>Luis Alfonso Leguizamon Roa</t>
  </si>
  <si>
    <t>San Pascual</t>
  </si>
  <si>
    <t>Los pinos</t>
  </si>
  <si>
    <t>Rosalba Chavez de Pardo</t>
  </si>
  <si>
    <t>Aguazul</t>
  </si>
  <si>
    <t>Rincón de Bubuy</t>
  </si>
  <si>
    <t>El progreso</t>
  </si>
  <si>
    <t>Carlos Jaime Estrada</t>
  </si>
  <si>
    <t>Victoria</t>
  </si>
  <si>
    <t>El topacio</t>
  </si>
  <si>
    <t>Omar Gutierrez Gomez</t>
  </si>
  <si>
    <t>San José de Bubuy</t>
  </si>
  <si>
    <t>San Antonio</t>
  </si>
  <si>
    <t>Doris Marcela García Rojas</t>
  </si>
  <si>
    <t>Salitrico Piñalito</t>
  </si>
  <si>
    <t>Piñalito</t>
  </si>
  <si>
    <t>San Luis</t>
  </si>
  <si>
    <t>Volcan Blanco</t>
  </si>
  <si>
    <t>Sergio Antonio Barrera Patiño</t>
  </si>
  <si>
    <t>Jairo Ovalle</t>
  </si>
  <si>
    <t>Santiago de las Atalayas</t>
  </si>
  <si>
    <t>3108840280 3133506077</t>
  </si>
  <si>
    <t>Maria Victoria Avella Vega</t>
  </si>
  <si>
    <t>Juan de Dios Bohorquez Alfonso</t>
  </si>
  <si>
    <t>Tasajeros</t>
  </si>
  <si>
    <t>El Diamante</t>
  </si>
  <si>
    <t>Palmeras</t>
  </si>
  <si>
    <t>Verónica Ramírez Olaya</t>
  </si>
  <si>
    <t>Maria Myriam Chaparro</t>
  </si>
  <si>
    <t>Manoguia</t>
  </si>
  <si>
    <t>El Rosal</t>
  </si>
  <si>
    <t>Las Acacías</t>
  </si>
  <si>
    <t>Guamaro</t>
  </si>
  <si>
    <t>Nohora Rodriguez Fonseca</t>
  </si>
  <si>
    <t>Ramón Ricardo Abella Vargas</t>
  </si>
  <si>
    <t>Paraíso</t>
  </si>
  <si>
    <t>Altamira</t>
  </si>
  <si>
    <t>Jorge Tovar Reyes</t>
  </si>
  <si>
    <t>Maní</t>
  </si>
  <si>
    <t>Corea</t>
  </si>
  <si>
    <t>Veracruz</t>
  </si>
  <si>
    <t>La Palma</t>
  </si>
  <si>
    <t>Mararave</t>
  </si>
  <si>
    <t>Rosalba Camargo Sanchez</t>
  </si>
  <si>
    <t>Moises Vargas Barajas</t>
  </si>
  <si>
    <t>Santa Helena</t>
  </si>
  <si>
    <t>El Higuerón</t>
  </si>
  <si>
    <t>Los Cachilapos</t>
  </si>
  <si>
    <t>Duilian Guerrero</t>
  </si>
  <si>
    <t>Pore</t>
  </si>
  <si>
    <t>Maporita</t>
  </si>
  <si>
    <t>Mapora</t>
  </si>
  <si>
    <t>Dorley Hernández Coba</t>
  </si>
  <si>
    <t>Yulacny Ortiz Hernandez</t>
  </si>
  <si>
    <t>Zarare</t>
  </si>
  <si>
    <t>Los Yopos</t>
  </si>
  <si>
    <t>Marcela Tapón Tarache</t>
  </si>
  <si>
    <t>León Jairo Acevedo</t>
  </si>
  <si>
    <t>Ramononato</t>
  </si>
  <si>
    <t>La Granjita</t>
  </si>
  <si>
    <t>Riverita</t>
  </si>
  <si>
    <t>El Garzón</t>
  </si>
  <si>
    <t>Jhon Fredy Gómez Mendoza</t>
  </si>
  <si>
    <t>William Agudelo Ariza</t>
  </si>
  <si>
    <t>La Isabelita</t>
  </si>
  <si>
    <t>Trinidad</t>
  </si>
  <si>
    <t>Amparo Viancha Castro</t>
  </si>
  <si>
    <t>El Palito</t>
  </si>
  <si>
    <t>La Cabaña</t>
  </si>
  <si>
    <t>El guayabo</t>
  </si>
  <si>
    <t>Matapalo</t>
  </si>
  <si>
    <t>Omar Rodriguez</t>
  </si>
  <si>
    <t>Claribel Bueno Fernández</t>
  </si>
  <si>
    <t>Valle</t>
  </si>
  <si>
    <t>Isla Pauto</t>
  </si>
  <si>
    <t>Monterrey</t>
  </si>
  <si>
    <t>Martina León Aguirre</t>
  </si>
  <si>
    <t>Marenao</t>
  </si>
  <si>
    <t>El Merey</t>
  </si>
  <si>
    <t>Las Palmeras</t>
  </si>
  <si>
    <t>Bella Vista</t>
  </si>
  <si>
    <t>Yasmin Arias Velandia</t>
  </si>
  <si>
    <t>Leopoldo Martín Pinzón</t>
  </si>
  <si>
    <t>Tigrana</t>
  </si>
  <si>
    <t>Candelo</t>
  </si>
  <si>
    <t>Jose Lorenzo Martín Pinzón</t>
  </si>
  <si>
    <t>Jorge Gualdron Lozano</t>
  </si>
  <si>
    <t>La Vigía</t>
  </si>
  <si>
    <t>El descanso</t>
  </si>
  <si>
    <t>El Manantial</t>
  </si>
  <si>
    <t>Caño Rico</t>
  </si>
  <si>
    <t>Carlos Rigoberto Romero</t>
  </si>
  <si>
    <t>Clara Isabel Jara Pérez</t>
  </si>
  <si>
    <t>Sabanalarga</t>
  </si>
  <si>
    <t>La Gileña</t>
  </si>
  <si>
    <t>La María</t>
  </si>
  <si>
    <t>Luis Carlos Cantor Avila</t>
  </si>
  <si>
    <t>Nury Yanet Barrera</t>
  </si>
  <si>
    <t>Tauramena</t>
  </si>
  <si>
    <t>Cabañas</t>
  </si>
  <si>
    <t>El Paraíso</t>
  </si>
  <si>
    <t>Costa Rica</t>
  </si>
  <si>
    <t>Villa Rosa</t>
  </si>
  <si>
    <t>Flavio Andres Vega Medellín</t>
  </si>
  <si>
    <t>Domitila Benitez Abril</t>
  </si>
  <si>
    <t>Nunchía</t>
  </si>
  <si>
    <t>Cazadero</t>
  </si>
  <si>
    <t>Olga Lucia Benitez Abril</t>
  </si>
  <si>
    <t>Luis Alfonso Lopez Torres</t>
  </si>
  <si>
    <t>Moralito</t>
  </si>
  <si>
    <t>Vida Tranquila</t>
  </si>
  <si>
    <t>La Piedrita</t>
  </si>
  <si>
    <t>Villa Playón</t>
  </si>
  <si>
    <t>Nemesio Rodriguez Camelo</t>
  </si>
  <si>
    <t>Dixon Díaz Heredia</t>
  </si>
  <si>
    <t>Buena Vista</t>
  </si>
  <si>
    <t>Isabelina Benitez Abril</t>
  </si>
  <si>
    <t>Juan Simbaqueba Gutierrez</t>
  </si>
  <si>
    <t>Puerto Lindo</t>
  </si>
  <si>
    <t>Romero</t>
  </si>
  <si>
    <t>Jorge Romero Calderón</t>
  </si>
  <si>
    <t>Didier Elver Cruz Mesa</t>
  </si>
  <si>
    <t>Abasticos</t>
  </si>
  <si>
    <t>Las Flores</t>
  </si>
  <si>
    <t>El pretexto</t>
  </si>
  <si>
    <t>Jose del Carmen Parra Tibay</t>
  </si>
  <si>
    <t>Benjamín Colmenares Pérez</t>
  </si>
  <si>
    <t>Los Mangos</t>
  </si>
  <si>
    <t>Andersson Gómez Mendoza</t>
  </si>
  <si>
    <t>María Floralba Tabaco</t>
  </si>
  <si>
    <t>Las delicias</t>
  </si>
  <si>
    <t>La envidia</t>
  </si>
  <si>
    <t>Elvis Alexander Parra</t>
  </si>
  <si>
    <t>San Luis de Palenque</t>
  </si>
  <si>
    <t>Palestina</t>
  </si>
  <si>
    <t>Los Trompillos</t>
  </si>
  <si>
    <t>Laureles</t>
  </si>
  <si>
    <t>Elkin Mendivelso</t>
  </si>
  <si>
    <t>Carlos Arturo Rosas</t>
  </si>
  <si>
    <t>Las Calles</t>
  </si>
  <si>
    <t>Buenos Aires</t>
  </si>
  <si>
    <t>El Sarare</t>
  </si>
  <si>
    <t>Santa Hercilia</t>
  </si>
  <si>
    <t>Jogny Tumay Godoy</t>
  </si>
  <si>
    <t>Isaias Gualdron Jaspe</t>
  </si>
  <si>
    <t>La Esperanza</t>
  </si>
  <si>
    <t>Maria Omaira León Aguirre</t>
  </si>
  <si>
    <t>Orocué</t>
  </si>
  <si>
    <t>La virgen</t>
  </si>
  <si>
    <t>La riqueza</t>
  </si>
  <si>
    <t>3229111909 3103239013</t>
  </si>
  <si>
    <t>El abuelo</t>
  </si>
  <si>
    <t>Algarrobo</t>
  </si>
  <si>
    <t>Julieth Katherine Bernal Acevedo</t>
  </si>
  <si>
    <t>Clelia Riveros Pérez</t>
  </si>
  <si>
    <t>La Venturosa</t>
  </si>
  <si>
    <t>San Diego</t>
  </si>
  <si>
    <t>San Rafael</t>
  </si>
  <si>
    <t>Mariara</t>
  </si>
  <si>
    <t>Rafael Alberto Franco Vera</t>
  </si>
  <si>
    <t>Camilo Eduardo Piragauta Acevedo</t>
  </si>
  <si>
    <t>El viento</t>
  </si>
  <si>
    <t>El aruco</t>
  </si>
  <si>
    <t>César Augusto Aranda Torres</t>
  </si>
  <si>
    <t>Mario Antonio Cardozo</t>
  </si>
  <si>
    <t>Mari mari</t>
  </si>
  <si>
    <t>Atamaica</t>
  </si>
  <si>
    <t>Surimena</t>
  </si>
  <si>
    <t>Luis Alfredo Sanchez Arias</t>
  </si>
  <si>
    <t>Danny Milena Jimenez</t>
  </si>
  <si>
    <t>Remolino</t>
  </si>
  <si>
    <t>Villa Alejandra</t>
  </si>
  <si>
    <t>La Aurora</t>
  </si>
  <si>
    <t>Carrizales</t>
  </si>
  <si>
    <t>Juan Carlos Barrera Sarmiento</t>
  </si>
  <si>
    <t>321202248-                  6358869</t>
  </si>
  <si>
    <t>Las Tres Marías</t>
  </si>
  <si>
    <t>Marco Aurelio corredor corredor</t>
  </si>
  <si>
    <t>El taladro</t>
  </si>
  <si>
    <t>La fianza</t>
  </si>
  <si>
    <t>Jose Jesus Piragauta</t>
  </si>
  <si>
    <t>El regalo</t>
  </si>
  <si>
    <t xml:space="preserve">Jhon Jairo Perez Perez </t>
  </si>
  <si>
    <t>San Rafael de Guanapalo</t>
  </si>
  <si>
    <t>Villa Blanca</t>
  </si>
  <si>
    <t>Jose Manuel Gonzalez Bustos</t>
  </si>
  <si>
    <t>3105602530-3135971851</t>
  </si>
  <si>
    <t>Norma Magaly Bustos</t>
  </si>
  <si>
    <t>La manga</t>
  </si>
  <si>
    <t>Ulpiano Bustos</t>
  </si>
  <si>
    <t>Amalia Hernandez Verdugo</t>
  </si>
  <si>
    <t>Penjamo</t>
  </si>
  <si>
    <t>Isabel Acevedo de Castro</t>
  </si>
  <si>
    <t>San José</t>
  </si>
  <si>
    <t>El Recuerdo</t>
  </si>
  <si>
    <t>3144224122 3108088305</t>
  </si>
  <si>
    <t>Ruth Cruz Jarro</t>
  </si>
  <si>
    <t>Jose Hector Daniel Corredor Vanegas</t>
  </si>
  <si>
    <t>San Nicolas</t>
  </si>
  <si>
    <t>El Triunfo</t>
  </si>
  <si>
    <t>Alba Rocío Alvarez Ortiz</t>
  </si>
  <si>
    <t>Regalito</t>
  </si>
  <si>
    <t>El Porvenir</t>
  </si>
  <si>
    <t>Edilson Lombana Montañez</t>
  </si>
  <si>
    <t>El retiro</t>
  </si>
  <si>
    <t>Nelson Enrique Cruz Piñeros</t>
  </si>
  <si>
    <t>La reforma</t>
  </si>
  <si>
    <t>Carlos Pinto</t>
  </si>
  <si>
    <t>El Regalito</t>
  </si>
  <si>
    <t>El tesoro</t>
  </si>
  <si>
    <t xml:space="preserve">Luis Aquilino Alvarez Perez </t>
  </si>
  <si>
    <t>El Banco</t>
  </si>
  <si>
    <t>La Fortaleza</t>
  </si>
  <si>
    <t>Luis Carlos Alvarez Ortiz</t>
  </si>
  <si>
    <t>Las Delicias</t>
  </si>
  <si>
    <t>Maria de jesus Lopez Romero</t>
  </si>
  <si>
    <t>La Plata</t>
  </si>
  <si>
    <t>Fundo Nuevo</t>
  </si>
  <si>
    <t>Teresa Archila Ferro</t>
  </si>
  <si>
    <t>El Paraiso</t>
  </si>
  <si>
    <t>Octavio Vargas</t>
  </si>
  <si>
    <t>Remolinos</t>
  </si>
  <si>
    <t>Elver Chaparro Rodriguez</t>
  </si>
  <si>
    <t>Argemiro Cuevas Chavez</t>
  </si>
  <si>
    <t>Las cañabravas</t>
  </si>
  <si>
    <t>Mauricio Perez Jimenez</t>
  </si>
  <si>
    <t>La Luciana</t>
  </si>
  <si>
    <t>Jorge Jaime Abril</t>
  </si>
  <si>
    <t>La bendición</t>
  </si>
  <si>
    <t>3202225440 3202613410</t>
  </si>
  <si>
    <t>Roger Malboa Estrada Bernal</t>
  </si>
  <si>
    <t>La Colonia</t>
  </si>
  <si>
    <t>La Reserva</t>
  </si>
  <si>
    <t>3123612098</t>
  </si>
  <si>
    <t>Raul Bello Sierra</t>
  </si>
  <si>
    <t>Brisas del cusiana</t>
  </si>
  <si>
    <t>Miramar</t>
  </si>
  <si>
    <t>3143421944 3202829174 3118281381</t>
  </si>
  <si>
    <t>Grace Alejandra Naranjo Barragan</t>
  </si>
  <si>
    <t>La Albania</t>
  </si>
  <si>
    <t>3112706777</t>
  </si>
  <si>
    <t>Rafael Isidro Beltran Pedraza</t>
  </si>
  <si>
    <t>Flor Amarillo</t>
  </si>
  <si>
    <t>Doris Zulma Betancourt Barrera</t>
  </si>
  <si>
    <t>La cañada</t>
  </si>
  <si>
    <t>Valledupar</t>
  </si>
  <si>
    <t>3203382236 3203679779</t>
  </si>
  <si>
    <t>Palmarito</t>
  </si>
  <si>
    <t>El calvario</t>
  </si>
  <si>
    <t>Diomedes Tupantene Perdomo</t>
  </si>
  <si>
    <t>Benicio Granados Aldana</t>
  </si>
  <si>
    <t>Bucare</t>
  </si>
  <si>
    <t>La pelusa</t>
  </si>
  <si>
    <t>Tierra firme</t>
  </si>
  <si>
    <t>Fabián Carmona Baquero</t>
  </si>
  <si>
    <t>Jose Tomas de Dios Girón</t>
  </si>
  <si>
    <t>Casa Blanca</t>
  </si>
  <si>
    <t>Celso Arturo Alonso Galindo</t>
  </si>
  <si>
    <t>Carlos Julio Gómez</t>
  </si>
  <si>
    <t>El Bucare</t>
  </si>
  <si>
    <t>Jerusalen</t>
  </si>
  <si>
    <t>Analia de Dios Girón</t>
  </si>
  <si>
    <t>Wilmer Lopez Oros</t>
  </si>
  <si>
    <t>Fundo Bonito</t>
  </si>
  <si>
    <t>Los Samanes</t>
  </si>
  <si>
    <t>Pablo Mendoza Parra</t>
  </si>
  <si>
    <t>Leonor Ruiz Lizarazo</t>
  </si>
  <si>
    <t>Banco de la cañada</t>
  </si>
  <si>
    <t>La esperanza</t>
  </si>
  <si>
    <t>El valle</t>
  </si>
  <si>
    <t>Erly Yamid Manrique Calderón</t>
  </si>
  <si>
    <t>El cubarro</t>
  </si>
  <si>
    <t>Los clavales</t>
  </si>
  <si>
    <t>Jose Oliverio Bohorquez Siabato</t>
  </si>
  <si>
    <t>Luz Marina Cruz Hurtado</t>
  </si>
  <si>
    <t>San miguel</t>
  </si>
  <si>
    <t>Santa María</t>
  </si>
  <si>
    <t>Hernan Laverde Pérez</t>
  </si>
  <si>
    <t>Edgar Baquero Beltran</t>
  </si>
  <si>
    <t>La bonanza</t>
  </si>
  <si>
    <t>La voragine</t>
  </si>
  <si>
    <t>Los chochos</t>
  </si>
  <si>
    <t>Ines Tumay Pérez</t>
  </si>
  <si>
    <t>Bernabe Mora Sanchez</t>
  </si>
  <si>
    <t>El Romero</t>
  </si>
  <si>
    <t>Julio Roberto Caro Guevara</t>
  </si>
  <si>
    <t>Primero de mayo</t>
  </si>
  <si>
    <t>3118200211</t>
  </si>
  <si>
    <t>Pablo Eriberto Barrera Gutierrez</t>
  </si>
  <si>
    <t>Villa Paola</t>
  </si>
  <si>
    <t>3143572375</t>
  </si>
  <si>
    <t>María Neila Rodriguez Cely</t>
  </si>
  <si>
    <t>El triunfo</t>
  </si>
  <si>
    <t>3227028961 3114835247</t>
  </si>
  <si>
    <t>Maria Fernanda Wilches Fonseca</t>
  </si>
  <si>
    <t>Tilodirán</t>
  </si>
  <si>
    <t>El cocodos</t>
  </si>
  <si>
    <t>3106217035</t>
  </si>
  <si>
    <t>Maria Tulia Fonseca Pérez</t>
  </si>
  <si>
    <t>Aquí me quedo</t>
  </si>
  <si>
    <t>3203057720</t>
  </si>
  <si>
    <t>3103435974</t>
  </si>
  <si>
    <t>Adelmo de jesús Velandia Rincón</t>
  </si>
  <si>
    <t>Carmen Julia Riveros Pérez</t>
  </si>
  <si>
    <t>La Venturoza</t>
  </si>
  <si>
    <t>María de la Cruz Yape de Ayala</t>
  </si>
  <si>
    <t>La colonia</t>
  </si>
  <si>
    <t>San Jorgín</t>
  </si>
  <si>
    <t>Tobias Reinaldo Palacios Monroy</t>
  </si>
  <si>
    <t>Cagui Charte</t>
  </si>
  <si>
    <t>La Aguazula</t>
  </si>
  <si>
    <t>3112397560 3134315575</t>
  </si>
  <si>
    <t>Diego Contreras Sarmiento</t>
  </si>
  <si>
    <t>La esmeralda</t>
  </si>
  <si>
    <t>Leonardo Andres Chaparro Amaya</t>
  </si>
  <si>
    <t>Manantiales</t>
  </si>
  <si>
    <t>Mundo verde</t>
  </si>
  <si>
    <t>3124319139</t>
  </si>
  <si>
    <t>Marco Antonio Garzón Díaz</t>
  </si>
  <si>
    <t>Pretexto</t>
  </si>
  <si>
    <t>La platanera</t>
  </si>
  <si>
    <t>3134593986 3118045994</t>
  </si>
  <si>
    <t>Elvira Teatín Márquez</t>
  </si>
  <si>
    <t>Los Aguacates</t>
  </si>
  <si>
    <t>3138927764 3202791420</t>
  </si>
  <si>
    <t>Lote 1</t>
  </si>
  <si>
    <t>Adorali Ponguta Velandia</t>
  </si>
  <si>
    <t>Lino Vega Barrera</t>
  </si>
  <si>
    <t>Dilla Rosa</t>
  </si>
  <si>
    <t>Las Aguilas</t>
  </si>
  <si>
    <t>Angostura</t>
  </si>
  <si>
    <t>Vigin Trompillos</t>
  </si>
  <si>
    <t>Gilberto Rodriguez Avila</t>
  </si>
  <si>
    <t xml:space="preserve">Isidro Castañeda </t>
  </si>
  <si>
    <t>3138274194 3203506588</t>
  </si>
  <si>
    <t>Mirta Cecilia Torres Diaz</t>
  </si>
  <si>
    <t>Chaparral</t>
  </si>
  <si>
    <t>Los mereyes</t>
  </si>
  <si>
    <t>Cesar Julio Cuevas Gomez</t>
  </si>
  <si>
    <t>La veremos</t>
  </si>
  <si>
    <t>Nelson Garzón Peña</t>
  </si>
  <si>
    <t>Guichire</t>
  </si>
  <si>
    <t>Nueva esperanza</t>
  </si>
  <si>
    <t>Finca Lorica</t>
  </si>
  <si>
    <t>Marino Arley Pérez</t>
  </si>
  <si>
    <t>Elias Zamora Plazas</t>
  </si>
  <si>
    <t>Lagunitas</t>
  </si>
  <si>
    <t>El Palmar</t>
  </si>
  <si>
    <t>Granja morichito</t>
  </si>
  <si>
    <t>Aguablanca</t>
  </si>
  <si>
    <t>Jose Manuel López Garzón</t>
  </si>
  <si>
    <t>Jorge Alberto Rodriguez Martínez</t>
  </si>
  <si>
    <t>Ripialito/ La aldea</t>
  </si>
  <si>
    <t>Jose David Perilla</t>
  </si>
  <si>
    <t>El recuerdo</t>
  </si>
  <si>
    <t>Ana Cristina Perilla Arevalo</t>
  </si>
  <si>
    <t>Villa Angel</t>
  </si>
  <si>
    <t>Carlos Eduardo Pérez Vela</t>
  </si>
  <si>
    <t>3203098115 3146206798</t>
  </si>
  <si>
    <t>Adilia Dorely Cadena Bohorquez</t>
  </si>
  <si>
    <t>Visinaca</t>
  </si>
  <si>
    <t>El manantial</t>
  </si>
  <si>
    <t>María Mercedes Roldan Pérez</t>
  </si>
  <si>
    <t>Pedro Antonio Acevedo Jiménez</t>
  </si>
  <si>
    <t>El coyote</t>
  </si>
  <si>
    <t>Eder Orlando Cordoba Motas</t>
  </si>
  <si>
    <t>El jangal</t>
  </si>
  <si>
    <t>Pedro Fidel Martínez Bernal</t>
  </si>
  <si>
    <t>Uniemprender</t>
  </si>
  <si>
    <t>Edgar Antonio Camelo Suarez</t>
  </si>
  <si>
    <t>Puerto Leticia</t>
  </si>
  <si>
    <t>Independencia</t>
  </si>
  <si>
    <t>Magnolia Escudero Renginfo</t>
  </si>
  <si>
    <t>Iquin</t>
  </si>
  <si>
    <t>In cursuin</t>
  </si>
  <si>
    <t>Jose Aquilino Alfonso Torres</t>
  </si>
  <si>
    <t>Irene Buitrago de Martínez</t>
  </si>
  <si>
    <t>Inguito</t>
  </si>
  <si>
    <t>Los lirios</t>
  </si>
  <si>
    <t>Fanny Isabel Rivera Niño</t>
  </si>
  <si>
    <t>Palomas</t>
  </si>
  <si>
    <t>Corozal</t>
  </si>
  <si>
    <t>3162936405</t>
  </si>
  <si>
    <t>3112818197</t>
  </si>
  <si>
    <t>Flor de verano</t>
  </si>
  <si>
    <t>Ofelia Patricia Rivero Niño</t>
  </si>
  <si>
    <t>Julio Roberto Vega</t>
  </si>
  <si>
    <t>Lina María Garavito Fonseca</t>
  </si>
  <si>
    <t>La pradera</t>
  </si>
  <si>
    <t>3203539450</t>
  </si>
  <si>
    <t>3114803488</t>
  </si>
  <si>
    <t>La pradera-paraíso</t>
  </si>
  <si>
    <t>Julieta Garavito Fonseca</t>
  </si>
  <si>
    <t>María Emilia Pirabán Achagua</t>
  </si>
  <si>
    <t>El aguacate</t>
  </si>
  <si>
    <t>3208376135 3125399990</t>
  </si>
  <si>
    <t>Fernando Wilches Gonzalez</t>
  </si>
  <si>
    <t>3115158153</t>
  </si>
  <si>
    <t>Edilsa Torres Guío</t>
  </si>
  <si>
    <t>Mi negrita</t>
  </si>
  <si>
    <t>Carlos Roberto Gómez Sanchez</t>
  </si>
  <si>
    <t>La batea</t>
  </si>
  <si>
    <t>Puerto lindo</t>
  </si>
  <si>
    <t>Jose Dionicio Antolino Cruz García</t>
  </si>
  <si>
    <t>Marcolino Rodriguez Cárdenas</t>
  </si>
  <si>
    <t>Iquia</t>
  </si>
  <si>
    <t>El vergel</t>
  </si>
  <si>
    <t>3144738949 3102993537</t>
  </si>
  <si>
    <t>Napoles</t>
  </si>
  <si>
    <t>El palmar</t>
  </si>
  <si>
    <t>José Rosendo Montaña Cardozo</t>
  </si>
  <si>
    <t>Freinen Enrique Calderón Romero</t>
  </si>
  <si>
    <t>Tunupe</t>
  </si>
  <si>
    <t>3124796289 3142972993</t>
  </si>
  <si>
    <t>Buena vista</t>
  </si>
  <si>
    <t>Pablo Antonio Sanabria Moreno</t>
  </si>
  <si>
    <t>Oscar Tarache</t>
  </si>
  <si>
    <t>La libertad</t>
  </si>
  <si>
    <t>Blanca Patricia Henao Villa</t>
  </si>
  <si>
    <t>Villanueva</t>
  </si>
  <si>
    <t>Santa Helena de Upía</t>
  </si>
  <si>
    <t>La laguna</t>
  </si>
  <si>
    <t>Carlos Andres Goyeneche Maldonado</t>
  </si>
  <si>
    <t>El milagro</t>
  </si>
  <si>
    <t>Los Deseos</t>
  </si>
  <si>
    <t>Cabuyaro</t>
  </si>
  <si>
    <t>Angelica Fernanda Maldonado Gonzalez</t>
  </si>
  <si>
    <t>Alvaro Goyeneche Maldonado</t>
  </si>
  <si>
    <t>El milagro 2</t>
  </si>
  <si>
    <t>Macolla</t>
  </si>
  <si>
    <t>Elman Vianney Vega Ramírez</t>
  </si>
  <si>
    <t>La selva</t>
  </si>
  <si>
    <t>Las corocoras</t>
  </si>
  <si>
    <t>Rancho el paso</t>
  </si>
  <si>
    <t>Wendy Manuel Gamboa Vargas</t>
  </si>
  <si>
    <t>Carlos Enrique Tapias Gualdron</t>
  </si>
  <si>
    <t>Venturosa</t>
  </si>
  <si>
    <t>Betania</t>
  </si>
  <si>
    <t>Angel Amiro Reyes Peña</t>
  </si>
  <si>
    <t>Santa rita</t>
  </si>
  <si>
    <t>Marcelino Castro Munevar</t>
  </si>
  <si>
    <t>Olger Inocencio</t>
  </si>
  <si>
    <t>Santana</t>
  </si>
  <si>
    <t>Aquitania</t>
  </si>
  <si>
    <t>La frontera</t>
  </si>
  <si>
    <t>Martha Tabaco García</t>
  </si>
  <si>
    <t>Victor Manuel Pérez</t>
  </si>
  <si>
    <t>Marruecos</t>
  </si>
  <si>
    <t>Los ángeles</t>
  </si>
  <si>
    <t>Jose Arbey Bermudez Velandia</t>
  </si>
  <si>
    <t>Porfirio Mendivelso Gualdron</t>
  </si>
  <si>
    <t>Los laureles</t>
  </si>
  <si>
    <t>Las aventuras</t>
  </si>
  <si>
    <t>Milton Tabaco Ortíz</t>
  </si>
  <si>
    <t>Hugo Inocencio</t>
  </si>
  <si>
    <t>La playa</t>
  </si>
  <si>
    <t>El saman</t>
  </si>
  <si>
    <t>José Miguel Bermudez Riaño</t>
  </si>
  <si>
    <t>Oswaldo Rincón Pulido</t>
  </si>
  <si>
    <t>Las palmitas</t>
  </si>
  <si>
    <t>La cabaña</t>
  </si>
  <si>
    <t>Socorro</t>
  </si>
  <si>
    <t>Germán Ceija Duarte</t>
  </si>
  <si>
    <t>Salomón Camargo Sanchez</t>
  </si>
  <si>
    <t>El romance</t>
  </si>
  <si>
    <t>San Joaquín de Garibay</t>
  </si>
  <si>
    <t>Manuel Arbey Cáceres Pulido</t>
  </si>
  <si>
    <t>Magdalena Guzmán Bonilla</t>
  </si>
  <si>
    <t>Bélgica</t>
  </si>
  <si>
    <t>Cuando quiera</t>
  </si>
  <si>
    <t>La venturosa</t>
  </si>
  <si>
    <t>Guasimal</t>
  </si>
  <si>
    <t>María Isabel Acevedo Parada</t>
  </si>
  <si>
    <t>Misael Salamanca Moreno</t>
  </si>
  <si>
    <t>Torcazas</t>
  </si>
  <si>
    <t>3132852098 3144425451</t>
  </si>
  <si>
    <t>Añoranzas</t>
  </si>
  <si>
    <t>Gabriel Soler Sanchez</t>
  </si>
  <si>
    <t>Saul Muley Parra Jiménez</t>
  </si>
  <si>
    <t>El palito</t>
  </si>
  <si>
    <t>Lote 1 lote 2</t>
  </si>
  <si>
    <t>Claribel García de García</t>
  </si>
  <si>
    <t>Los gavanes</t>
  </si>
  <si>
    <t>3133620707</t>
  </si>
  <si>
    <t>Cozozo</t>
  </si>
  <si>
    <t>Sonia Pérez Fonseca</t>
  </si>
  <si>
    <t>Andres Augusto Sanchez Perez</t>
  </si>
  <si>
    <t>Corozo Alto</t>
  </si>
  <si>
    <t>3114879794</t>
  </si>
  <si>
    <t>3134291223</t>
  </si>
  <si>
    <t>Melania Fonseca de Pérez</t>
  </si>
  <si>
    <t>Dory Consuelo Barreto de Gualdrón</t>
  </si>
  <si>
    <t>Pirichigua</t>
  </si>
  <si>
    <t>Luz Marina Durán Durán</t>
  </si>
  <si>
    <t>Piedecuesta</t>
  </si>
  <si>
    <t>El jazmín</t>
  </si>
  <si>
    <t>El tarache</t>
  </si>
  <si>
    <t>Isabel Naranjo Yaya</t>
  </si>
  <si>
    <t>Ines Roa de Alvarez</t>
  </si>
  <si>
    <t>Aguamaco</t>
  </si>
  <si>
    <t>Los guayabos</t>
  </si>
  <si>
    <t xml:space="preserve">Juan Vicente Castaro Ballesteros </t>
  </si>
  <si>
    <t>Salitrico</t>
  </si>
  <si>
    <t>Las Lejanias</t>
  </si>
  <si>
    <t>Manuel Antonio Perilla Romero</t>
  </si>
  <si>
    <t>Las Orquídeas</t>
  </si>
  <si>
    <t>Luis Carlos roa</t>
  </si>
  <si>
    <t>Piñalera</t>
  </si>
  <si>
    <t>Zully Sandra Garzón Vera</t>
  </si>
  <si>
    <t>La Defensa</t>
  </si>
  <si>
    <t>Wilson Uriel Bohorquez Cuesta</t>
  </si>
  <si>
    <t>Monserrate</t>
  </si>
  <si>
    <t>Progreso</t>
  </si>
  <si>
    <t>Pedro Ruiz Mendoza</t>
  </si>
  <si>
    <t xml:space="preserve">Jose Labrentino Martinez Rojas </t>
  </si>
  <si>
    <t>Agua Caliente</t>
  </si>
  <si>
    <t>La Esmeralda</t>
  </si>
  <si>
    <t>Jose Mauricio Buitrago</t>
  </si>
  <si>
    <t>Botijera Alta</t>
  </si>
  <si>
    <t>Santa Ines</t>
  </si>
  <si>
    <t xml:space="preserve">Ricardo Pedraza Ortiz </t>
  </si>
  <si>
    <t>Rolfe Rodriguez Lesmes</t>
  </si>
  <si>
    <t>Chinchalera</t>
  </si>
  <si>
    <t>San Roque</t>
  </si>
  <si>
    <t>Urbano Alfonso Ramirez</t>
  </si>
  <si>
    <t>Caño Blanco</t>
  </si>
  <si>
    <t>Berto Julio Díaz Galindo</t>
  </si>
  <si>
    <t xml:space="preserve">Monserrate </t>
  </si>
  <si>
    <t>Samuel Contreras Bernal</t>
  </si>
  <si>
    <t>El Resposo</t>
  </si>
  <si>
    <t>Adonai Rodriguez Mendoza</t>
  </si>
  <si>
    <t xml:space="preserve">Botijera Alta </t>
  </si>
  <si>
    <t>Jose Jacinto Cendales Barreto</t>
  </si>
  <si>
    <t>Ciniio</t>
  </si>
  <si>
    <t>Clavel</t>
  </si>
  <si>
    <t>Ana Maria Soler de Holguin</t>
  </si>
  <si>
    <t>Puero Nuevo</t>
  </si>
  <si>
    <t>La Maravilla</t>
  </si>
  <si>
    <t>Beyadir Parra Martinez</t>
  </si>
  <si>
    <t>San Francisco</t>
  </si>
  <si>
    <t>Leidy Catherine Calderon Vargas</t>
  </si>
  <si>
    <t>Quinchelera</t>
  </si>
  <si>
    <t>La Porfia</t>
  </si>
  <si>
    <t xml:space="preserve">Isidro Roa Fernandez </t>
  </si>
  <si>
    <t>Caño Barroso</t>
  </si>
  <si>
    <t>El Paradero</t>
  </si>
  <si>
    <t>Gusman Conde Betancourt</t>
  </si>
  <si>
    <t>Araguaney</t>
  </si>
  <si>
    <t>Las Vegas</t>
  </si>
  <si>
    <t>Claudia Sirley Figueredo Siabato</t>
  </si>
  <si>
    <t>Mata de limón</t>
  </si>
  <si>
    <t>3123472507</t>
  </si>
  <si>
    <t>Luis Ernesto Duarte Granados</t>
  </si>
  <si>
    <t>Naranjitos</t>
  </si>
  <si>
    <t>Punto nuevo</t>
  </si>
  <si>
    <t>3134215852</t>
  </si>
  <si>
    <t>Everson Roa Moreno</t>
  </si>
  <si>
    <t>La vegana 2</t>
  </si>
  <si>
    <t>3213019634</t>
  </si>
  <si>
    <t xml:space="preserve">Argenis Susa Rodriguez </t>
  </si>
  <si>
    <t>La bastilla</t>
  </si>
  <si>
    <t>Esperanza</t>
  </si>
  <si>
    <t>Maria Virgelina Patiño Murillo</t>
  </si>
  <si>
    <t>Buenos aires alto</t>
  </si>
  <si>
    <t>El fundo</t>
  </si>
  <si>
    <t>Yolanda Jaramillo López</t>
  </si>
  <si>
    <t>El paraíso</t>
  </si>
  <si>
    <t>Severo Hernández Avila</t>
  </si>
  <si>
    <t>Caiman Bajo</t>
  </si>
  <si>
    <t>Marquetalia</t>
  </si>
  <si>
    <t>Abel Zambrano García</t>
  </si>
  <si>
    <t>Maria Luisa Martínez Paez</t>
  </si>
  <si>
    <t>María Doris Bernal</t>
  </si>
  <si>
    <t>El chalón</t>
  </si>
  <si>
    <t>Juan Manuel Vargas Calderón</t>
  </si>
  <si>
    <t>Flor amarillo</t>
  </si>
  <si>
    <t>Malibu</t>
  </si>
  <si>
    <t>German Alonso Arbelaez Giraldo</t>
  </si>
  <si>
    <t>Puerto miriam</t>
  </si>
  <si>
    <t>La fortuna</t>
  </si>
  <si>
    <t>Alirio Gomez Fernandez</t>
  </si>
  <si>
    <t>El fical</t>
  </si>
  <si>
    <t>Regalo</t>
  </si>
  <si>
    <t>Edna Liliana Cubides Bacca</t>
  </si>
  <si>
    <t>Caracoli</t>
  </si>
  <si>
    <t>Liliana Cubides</t>
  </si>
  <si>
    <t>James Bohons Peña Ladino</t>
  </si>
  <si>
    <t>Gloria Judith Guerrero Rios</t>
  </si>
  <si>
    <t>La palmita</t>
  </si>
  <si>
    <t>Simón Chimile Segura Prada</t>
  </si>
  <si>
    <t>El estero</t>
  </si>
  <si>
    <t>Luis Antonio Martínez Franco</t>
  </si>
  <si>
    <t>OBSERVACIONES</t>
  </si>
  <si>
    <t>Antonio Garcia Torres</t>
  </si>
  <si>
    <t>La Tigrana</t>
  </si>
  <si>
    <t>Villa Diana</t>
  </si>
  <si>
    <t>Jenny Paola Martinez Monroy</t>
  </si>
  <si>
    <t>Tierra Grata</t>
  </si>
  <si>
    <t>El Chuaco</t>
  </si>
  <si>
    <t>Rafael Molina Patiño</t>
  </si>
  <si>
    <t>La alborada</t>
  </si>
  <si>
    <t>3133368488</t>
  </si>
  <si>
    <t>Mercedes Leguizamon Arias</t>
  </si>
  <si>
    <t>La colina</t>
  </si>
  <si>
    <t>Alto del tigre</t>
  </si>
  <si>
    <t>Pablo Jose Sanchez</t>
  </si>
  <si>
    <t>La carbonera</t>
  </si>
  <si>
    <t>Gabriel Gomez Poveda</t>
  </si>
  <si>
    <t>El garzón</t>
  </si>
  <si>
    <t xml:space="preserve">3203098115 </t>
  </si>
  <si>
    <t>si presenta y coincide con la solicitud</t>
  </si>
  <si>
    <t>si presenta</t>
  </si>
  <si>
    <t>si presenta con residencia en el predio mayor a dos años</t>
  </si>
  <si>
    <t>COPIA CEDULA</t>
  </si>
  <si>
    <t>COPIA RUAT</t>
  </si>
  <si>
    <t>TENENCIA TIERRA</t>
  </si>
  <si>
    <t>USO DEL SUELO COMPATIBLE</t>
  </si>
  <si>
    <t>VERIFICACION N° UAF PIEDEMONTE-SABANA</t>
  </si>
  <si>
    <t>uso compatible con la actividad</t>
  </si>
  <si>
    <t>Certificado de tradicion y libertad impresa el 10 de Enero de 2018</t>
  </si>
  <si>
    <t>certificado de tradicion y libertad impresa el 3 de Enero de 2018</t>
  </si>
  <si>
    <t xml:space="preserve">escritura publica autenticada el 23 de junio de 2017. Certificado de tradicion y libertad de fecha 12 oct-2017  </t>
  </si>
  <si>
    <t>si presenta usos de suelo compatible - la actividad es agricola</t>
  </si>
  <si>
    <t xml:space="preserve"> Certificado de tradicion y libertad de fecha 5 oct-2017 </t>
  </si>
  <si>
    <t>si tiene el uso de suelos compatibles, su actividad es agricola</t>
  </si>
  <si>
    <t>certificado de tradicion y liberta expedida el 6 de diciembre de 2017, escirtura publica expedida el 6 de julio de 2013</t>
  </si>
  <si>
    <t>si presenta usos de suelo compatible - la actividad es agricola y pecuario</t>
  </si>
  <si>
    <t>Certificado de tradicion y libertad expedida el 21 de junio de 2017</t>
  </si>
  <si>
    <t>presenta escritura publica autenticada el 22 de sep del 2006, hijuela de sucesion expedida el 25 de Abril de 2017</t>
  </si>
  <si>
    <t>uso compatible con la actividad, es agricola y pecuario</t>
  </si>
  <si>
    <t>si presenta uso de suelo y es comptible con la actividad</t>
  </si>
  <si>
    <t>certificado de tradicion expedida el 9 de enero del 2018, escritura publica de 27 de marzo del 2015</t>
  </si>
  <si>
    <t>certificado de tradicion y libertad expedida el 5 de enero de 2018</t>
  </si>
  <si>
    <t>si presenta uso de suelo compatible - la actividad es agricola</t>
  </si>
  <si>
    <t>Rosendo Colmenares Novoa</t>
  </si>
  <si>
    <t>Carimagua</t>
  </si>
  <si>
    <t>escritura publica autenticada</t>
  </si>
  <si>
    <t>si presenta certificado de uso de suelo y es de uso compatible para la actividad</t>
  </si>
  <si>
    <t>47.4</t>
  </si>
  <si>
    <t>certificado de tradicion y libertad expedida el 9 de enero de 2017, escritura publica autenticada el 2 de agosto 1999</t>
  </si>
  <si>
    <t>9.9</t>
  </si>
  <si>
    <t xml:space="preserve">si presenta el certificado de uso del suelo compatible con la actividad </t>
  </si>
  <si>
    <t>CERTIFICADO RESIDENCIA NO MENOR A 2 AÑOS/ PERTENECER A UNA ASOCIACION DE PRODUCTORES</t>
  </si>
  <si>
    <t>Pertenece a la asociacion de ganaderos de Tilodiran y adjunto la camara de comercio</t>
  </si>
  <si>
    <t xml:space="preserve">si presenta con residencia en el predio mayor a dos años </t>
  </si>
  <si>
    <t>si presenta la certificacion de uso del suelo y es viable para la actividad agricola</t>
  </si>
  <si>
    <t>certificado de tradicion y libertad expedido el 10 de enero de 2018, escritura publica autenticada el 1 de febrero de 2012</t>
  </si>
  <si>
    <t>Si presenta cerificado de residencia mayor a dos años</t>
  </si>
  <si>
    <t>escritura publica  autenticada, certificado de tradicion y libertad expedida el 28 de diciembre de 2017</t>
  </si>
  <si>
    <t>titulacion de tierras baldias autenticadas el 1 de diciembre de 2016</t>
  </si>
  <si>
    <t>pertenece  la asociacion de cacaocultores y adjunto la camara de comercio</t>
  </si>
  <si>
    <t>presenta el contrato de cesion de derecho herencial autenticado con fecha del 7 de enero de 2011</t>
  </si>
  <si>
    <t>si presenta uso del suelo compatible y es compatible con la actividad</t>
  </si>
  <si>
    <t>1.3</t>
  </si>
  <si>
    <t>presenta el contrato de compra venta autenticada expedida el 22 de febrero de 2017</t>
  </si>
  <si>
    <t>presenta el contrato de compra venta  autenticado del 7 de noviembre del 2017</t>
  </si>
  <si>
    <t>presenta escritura publica autenticada el 1 de junio del 2007.</t>
  </si>
  <si>
    <t>presenta el contrato de promesa de compraventa de inmueble autentcada el 7 de diciembre de 2017</t>
  </si>
  <si>
    <t>presenta el contrato de compraventa autenticado el 10 de diciembre de 2009</t>
  </si>
  <si>
    <t xml:space="preserve">presenta el contrato de compraventa autenticada y suscrita el 25 de abril de 2017 </t>
  </si>
  <si>
    <t>escritura publica autenticada con fecha del 21 de noviembre del 2017</t>
  </si>
  <si>
    <t xml:space="preserve">presenta el contrato de compraventa autenticada y suscrita el 27 de marzo de 2014 </t>
  </si>
  <si>
    <t>escritura publica autenticada el 25 de mayo de 2017, certificado de tradicion y libertad expedido el 17 de mayo de 2017 y el paz y salvo del impuesto pedial unificado</t>
  </si>
  <si>
    <t>presenta la certifiacion de residencia expedida por el PJAC y demuestra que vive alli desde hace mas de dos años</t>
  </si>
  <si>
    <t>presenta la escritura publica autenticada con fecha 12 de mayo de 2017</t>
  </si>
  <si>
    <t>documento de adjudicacion del predio autenticado con fecha 28 de febrero de 1986</t>
  </si>
  <si>
    <t>certificado de tradicion y libertad expedida con fecha 25 de enero de 2018</t>
  </si>
  <si>
    <t>pertenece a la asociacion de cacaocultores de tauramena, presenta la certifiacion por el PJAC que reside en el predio desde hace mas de dos años</t>
  </si>
  <si>
    <t>Pertenece a la asociacion de cacaocultoresy adjunto la camara de comercio, tambien la certificacion del PJAC donde demuestra la rsidencia de mas de dos años</t>
  </si>
  <si>
    <t>presenta un documento de adjudicacion del predio con fecha 18 de noviembre de 1991</t>
  </si>
  <si>
    <t>27.7</t>
  </si>
  <si>
    <t>presenta escritura publica autenticada con fecha 30 de marzo del 2007,</t>
  </si>
  <si>
    <t>22.5</t>
  </si>
  <si>
    <t>presenta el certificado de tradicion y libertad expedida el 9 de enero de 2018</t>
  </si>
  <si>
    <t>presenta escritura publica autenticada con fecha 9 de noviembre de 1982</t>
  </si>
  <si>
    <t>presenta el contrato de compra venta y se expide el 26 de noviembre de 2010</t>
  </si>
  <si>
    <t>presenta el certificado de uso del suelo y es compatible con la actividad</t>
  </si>
  <si>
    <t>presenta el contrato de compra venta auteticado con fecha 13 de septiembre de 2017</t>
  </si>
  <si>
    <t>pertenece a la asociacion de cacaocultores de turamena y adjunta la camara de comercio</t>
  </si>
  <si>
    <t>presenta el contrato de compraventa expedida el 18 de abril de 2016</t>
  </si>
  <si>
    <t>pertenece a la asociacion de cacaocultores y adjunta la camara de comercio</t>
  </si>
  <si>
    <t>presenta escritura publica autenticada con fecha 26 de diciembre de 2017, tambien presenta cert. De tradicion y libertad expedida el 17 de febrero de 2017</t>
  </si>
  <si>
    <t>certificacion de tradicion y libertad expedida el 6 de octubre de 2017</t>
  </si>
  <si>
    <t>si presenta el uso de suelo compatible y es viable para la actividad agropecuaria</t>
  </si>
  <si>
    <t xml:space="preserve">si presenta la certificacion de residencia en el predio mayor a dos años </t>
  </si>
  <si>
    <t>certificado de tradicion y libertad expedida el 22 de diciembre de 2017, escritura publica, escritura publica autenticada con fecha 7 de mayo del 2008</t>
  </si>
  <si>
    <t>si presenta uso de suelo compatible, su actividad es agricultura</t>
  </si>
  <si>
    <t>presenta el certificado de tradicion y libertad expedida el 10 de enero de 2018, escritura publica autenticada el 31 de enero de 2012</t>
  </si>
  <si>
    <t xml:space="preserve">documento de tenencia INCODER con fecha 4 de junio del 2005 </t>
  </si>
  <si>
    <t xml:space="preserve">presenta el certificado de libertad y tradicion expedida el 4 de enero de 2018 </t>
  </si>
  <si>
    <t>contrato de compra venta con fecha 20 de diciembre de 2017</t>
  </si>
  <si>
    <t>contrato de compra venta con fecha 2 de octubre de 2015</t>
  </si>
  <si>
    <t>si presenta  la certificacion con residencia en el predio mayor a dos años</t>
  </si>
  <si>
    <t>certificacion de tradicion y libertad expedida el 26 de enero de 2018, contrato de compra venta con fecha 1 de sep de 2017</t>
  </si>
  <si>
    <t>sii presenta uso del suelo compatible para la actividad agricola</t>
  </si>
  <si>
    <t>si presenta el uso del suelo y es compatible con la actividad agricola</t>
  </si>
  <si>
    <t>presento el contrato de compra venta de fecha 1 de abril de 2017</t>
  </si>
  <si>
    <t>Jose Vidal Avendaño Sepulveda</t>
  </si>
  <si>
    <t>San Fernando</t>
  </si>
  <si>
    <t>3138548040</t>
  </si>
  <si>
    <t>13.5</t>
  </si>
  <si>
    <t>presenta escritura publica autenticada con fecha 6 de agosto de 2009</t>
  </si>
  <si>
    <t>certificado de incora inconder  con fecha del 11 mayo de 2010</t>
  </si>
  <si>
    <t xml:space="preserve">si presenta uso de suelo compatible - la actividad es agropecuario. </t>
  </si>
  <si>
    <t>certificado de incora inconder  con fecha del 29 septiembre de 2010</t>
  </si>
  <si>
    <t>pertenece a Asocanorte y adjunto la camara de comercio</t>
  </si>
  <si>
    <t>certificado de incora inconder  con fecha del 22 Dic de 2008 y certificado de tradicion y libertad el 6 Dic de 2017</t>
  </si>
  <si>
    <t>promesa de compra venta con fecha 11 de abril de 2012</t>
  </si>
  <si>
    <t>presenta certificacion de residencia mayor a dos años.</t>
  </si>
  <si>
    <t>certificado de tradicion y libertad expedido el 26 de diciembre de 2017</t>
  </si>
  <si>
    <t>si presenta uso de suelo compatible - la actividad es agropecuario y forestal</t>
  </si>
  <si>
    <t>certificado de camara de comercio perteneciente a asocanorte</t>
  </si>
  <si>
    <t>certificado de tradicion y libertad expedido el 18 de diciembre de 2017</t>
  </si>
  <si>
    <t>si presenta con residencia en el predio mayor a dos años y pertenece a Asocanorte, adjunto la camara de comercio</t>
  </si>
  <si>
    <t>certificado de tradicion y libertad expedido el 8 de noviembre de 2017</t>
  </si>
  <si>
    <t>certificado de tradicion y libertad expedido el 21 de noviembre de 2017</t>
  </si>
  <si>
    <t>pertenece a la asociacion de cacaocultores del norte, adjunta camara de comercio</t>
  </si>
  <si>
    <t>contrarto de compraventa con fecha 11 de julio de 2008</t>
  </si>
  <si>
    <t>certificado de tradicion y libertad expedido el 4 de diciembre de 2017</t>
  </si>
  <si>
    <t>certificado de tradicion y libertad expedido el 9 de enero de 2018</t>
  </si>
  <si>
    <t>certificado de tradicion y libertad expedido el 11 de enero de 2018</t>
  </si>
  <si>
    <t xml:space="preserve">pertenece a la asociacion de cacaocultores del norte y adjunto la camara de comercio. </t>
  </si>
  <si>
    <t>promesa de compra venta con fecha 18 de abril de 2006- Certificado de sana y pacifica posesion expedida el 22 de enero de 2018</t>
  </si>
  <si>
    <t>presenta certificado de tradicion y libertad expedida el 26 de enero de 2018, certificado del INCORA con fecha 20 de septiembre de 2000</t>
  </si>
  <si>
    <t>8.5</t>
  </si>
  <si>
    <t>si presenta uso de suelo- la actividad es agropecuario</t>
  </si>
  <si>
    <t>certificado de tradicion y libertad expedida el 27 de Dic 2017 y escritura publica autenticada el 26 de Dic de 2012</t>
  </si>
  <si>
    <t>presenta el certificado de tradicion y liberta conn fecha 23 de marzo de 2017, respecto a la  tenencia hay una sentencia declaratoria de union marital de hecho entre la beneficiaria y el poseedor del predio, presenta escritura publica con fecha 13 de septiembre de 1982</t>
  </si>
  <si>
    <t>presenta el certificado de tradicion y libertdad expedida el 11 de enero de 2018, escritura publica autenticada con fecha 3 de julio de 2015</t>
  </si>
  <si>
    <t xml:space="preserve">certificado de tradicion y libertad expedido el 22 de noviembre de 2018 </t>
  </si>
  <si>
    <t>promesa de compra venta con fecha 15 de enero de 2011</t>
  </si>
  <si>
    <t>certtificado de tradicion y libertad expedido el 28 Dic 2018</t>
  </si>
  <si>
    <t>certificado de tradicion y libertad expedido el 09 Ene 2018, escritura publica autenticada</t>
  </si>
  <si>
    <t>si presenta uso de suelo compatible - la actividad es agropecuario.</t>
  </si>
  <si>
    <t>certificado de promesa de compraventa de fecha 5 de noviembre de 2008</t>
  </si>
  <si>
    <t>certificado de tradicion y libertad expedido el 05 Ene 2018 y escritura autenticada el 27 febrero de 1986</t>
  </si>
  <si>
    <t>promesa de compra venta con fecha 18 de mayo de 2011</t>
  </si>
  <si>
    <t>certificado de tradicion y libertad expedido el 04 ene 2018 y escritura autenticada el 03 junio de 2014</t>
  </si>
  <si>
    <t>certificados de tradicion y libertad expedido el 19 Dic de 2017 y escritura autenticada el 09 de julio de 2013</t>
  </si>
  <si>
    <t>cettificado de tradidcion y libertad expedido el 28 de Dic de 2017 y escritura auntenticada el 19 Agos.2014</t>
  </si>
  <si>
    <t>certificado de tradicion y libertad expedida el 05 Dic-2017</t>
  </si>
  <si>
    <t>Acta de declaracion autenticada el 28 de Dic de 2017 y contrato de compraventa</t>
  </si>
  <si>
    <t>certificado de Matricula inmobiliaria del 19 de diciembre de 2017.y escrituras expedidas el 09 julio de 2013</t>
  </si>
  <si>
    <t>presenta certificado de uso del suelo y es compatible con la actividad</t>
  </si>
  <si>
    <t>certificado de tradicion y libertad con fecha 16 de enero de 2018</t>
  </si>
  <si>
    <t>presenta el certificado de uso del suelo y es un terreno productivo</t>
  </si>
  <si>
    <t>certificado de tradicion y libertad con fecha 15 de mayo de 2017, escritura publica autenticada del 15 de may de 201, contrato de compra venta con fecha 10 de mayo de 2017, acta de declaracion extraproceso bajo la gravedad del juramento con fecha 5 de cotubre de 2017</t>
  </si>
  <si>
    <t>certificado de tradicion y libertdad expedido el 21 de diciembre de 2017</t>
  </si>
  <si>
    <t>si presenta el certificado de residencia mayor a dos años</t>
  </si>
  <si>
    <t>NO CONTINUA</t>
  </si>
  <si>
    <t xml:space="preserve">presenta el certificado de tradicion y libertad con fecha 20 de octubre de 2014 </t>
  </si>
  <si>
    <t xml:space="preserve">presenta el certificado de tradicion y libertad con fecha 18 de diciembre de 2017, escritura publica de fecha 26 de noviembre de 2014 </t>
  </si>
  <si>
    <t>presenta el certificado de tradicion y libertad expedida el 11 de julio de 2017, escritura publica de fecha 30 de marzo de 2015</t>
  </si>
  <si>
    <t xml:space="preserve">presenta el certificado de uso del suelo y es compatible con la actividad agropecuaria </t>
  </si>
  <si>
    <t>presenta el certificado de tradicion y libertad co fecha de expedicion 20 de octubre de 2014, documento de compra venta el 19 de diciembre de 2017</t>
  </si>
  <si>
    <t xml:space="preserve">si presenta el certificado de residencia pero no especifica el tiempo de duracion </t>
  </si>
  <si>
    <t xml:space="preserve">Escritura publica. Certificado de tradicion y libertad de fecha 28 feb-2017, escritura publica con fecha 2 de diciembre de 2016  </t>
  </si>
  <si>
    <t>si presenta con residencia en el predio mayor a dos años y pertenece a la asociacion frutas real sevilla</t>
  </si>
  <si>
    <t>presenta certificado de tradicion y libertdad con fecha expedida el 19  de octubre de 2017</t>
  </si>
  <si>
    <t>33.3</t>
  </si>
  <si>
    <t>Yenny Carolina Cardenas Garcia</t>
  </si>
  <si>
    <t>San Jose del Bubuy</t>
  </si>
  <si>
    <t>San Andresito</t>
  </si>
  <si>
    <t>2.5</t>
  </si>
  <si>
    <t>escritura publica autenticada el 6 de oct 2017</t>
  </si>
  <si>
    <t>presenta el certificado de uso del suelo y es un terreno agropecuario</t>
  </si>
  <si>
    <t>si presenta certificado de residencia pero no especifica el tiempo</t>
  </si>
  <si>
    <t>CARPETAS COMPLETAS</t>
  </si>
  <si>
    <t>CARPETAS INCOMPLETAS</t>
  </si>
  <si>
    <t>Nº DE CUPOS POR MUNICIPIO</t>
  </si>
  <si>
    <t>Nº</t>
  </si>
  <si>
    <t>YOPAL</t>
  </si>
  <si>
    <t>TAURAMENA</t>
  </si>
  <si>
    <t>AGUAZUL</t>
  </si>
  <si>
    <t>PORE</t>
  </si>
  <si>
    <t>TRINIDAD</t>
  </si>
  <si>
    <t>SABANALARGA</t>
  </si>
  <si>
    <t>VILLANUEVA</t>
  </si>
  <si>
    <t>MANI</t>
  </si>
  <si>
    <t>OROCUE</t>
  </si>
  <si>
    <t>MONTERREY</t>
  </si>
  <si>
    <t>NUNCHIA</t>
  </si>
  <si>
    <t>SAN LUIS DE P/QUE</t>
  </si>
  <si>
    <t>TOTAL</t>
  </si>
  <si>
    <t>TOTAL DE USUARIOS INSCRITOS</t>
  </si>
  <si>
    <t>CUPOS PARA EL PROYECTO</t>
  </si>
  <si>
    <t>TOTAL DE USUARIOS INSCRITOS POR MUNICIPIO</t>
  </si>
  <si>
    <t>certificado de libertad y tradicion expedida el 10 de enero de 2018</t>
  </si>
  <si>
    <t>presenta el certificado de uso del suelo compatible con la actividad</t>
  </si>
  <si>
    <t>presenta el certificado de residencia pero no especifica el tiempo de estadia</t>
  </si>
  <si>
    <t xml:space="preserve">certificado de sana posesion con fecha 29 de septiembre de 2017, acta de declaracion con fines extraprocesales del 24 de enero de 2018  </t>
  </si>
  <si>
    <t xml:space="preserve">presenta el certificado de uso del suelo y es compatible con la actividad </t>
  </si>
  <si>
    <t>si presenta el certificado de uso del suelo y es compatible con la actividad agropecuaria</t>
  </si>
  <si>
    <t>presenta el certificado de tradicion y libertad expedida el 23 de enero de 2018</t>
  </si>
  <si>
    <t xml:space="preserve">presenta la certificacion de residencia pero no especifica el tiempo </t>
  </si>
  <si>
    <t>presenta el contrato de compra venta con fecha 18 de febrero de 2009, anexa respuesta de derecho de peticion donde se constata que es victima del conflicto</t>
  </si>
  <si>
    <t>presenta la certificacion de uso del suelo y es compatible con la actividad</t>
  </si>
  <si>
    <t>presenta el contrato de compraventa con fecha 19 de mayo de 2017</t>
  </si>
  <si>
    <t>si presenta el certificado de residencia y mayor a dos años</t>
  </si>
  <si>
    <t xml:space="preserve">presenta escritura publica autenticada el 1 de agosto de 2011 </t>
  </si>
  <si>
    <t>presenta el uso de suelo y es compatible con la actividad</t>
  </si>
  <si>
    <t>si presenta el certificado dado por el PJAC pero no especifica el tiempo</t>
  </si>
  <si>
    <t>presenta el certificado de libertad y tradicion expedida el 18 de diciembre de 2017</t>
  </si>
  <si>
    <t>presenta el certificado pero no especifica el tiempo de residencia</t>
  </si>
  <si>
    <t>presenta uso del suelo y es compatible con la actividad agropecuaria</t>
  </si>
  <si>
    <t xml:space="preserve">si presenta el certificado pero no especifica el tiempo de residencia </t>
  </si>
  <si>
    <t>presenta certificado de tradicion y libertad impreso el 22 de diciembre de 2017</t>
  </si>
  <si>
    <t>presenta el uso del suelo y es compatible con la actividad</t>
  </si>
  <si>
    <t xml:space="preserve">presenta el certificado de tradicion y libertad expedida el 24 de octubre de 2017 </t>
  </si>
  <si>
    <t>IDENT.</t>
  </si>
  <si>
    <t>MUN/PIO</t>
  </si>
  <si>
    <t>Benjamin Colmenares Perez</t>
  </si>
  <si>
    <t>El Pretexto</t>
  </si>
  <si>
    <t>3144386567</t>
  </si>
  <si>
    <t>certificado de contrato de compraventa autenticada el 11 de marzo de 2009, tambien posee una titulacion de valdios productivos expedida por el INCODER el 30 de mayo de 2012</t>
  </si>
  <si>
    <t>Certificado de sana posesion expedido por la alcaldia municipal de fecha 10 de enero del 2018</t>
  </si>
  <si>
    <t>si presenta certificado de residencia mayor a dos años</t>
  </si>
  <si>
    <t>contrato de compraventa del 9 de enero del 2014 sin autenticar, ademas de esto tiene un certificado de sana posesion del 9 de enero del 2018</t>
  </si>
  <si>
    <t>presenta certificado de tradicion y libertad impreso el 4 de enero de 2018 y tiene una resolucion del INCORA  del 2 de abril del 2002</t>
  </si>
  <si>
    <t>presenta el contrato de compra venta autenticado el 22 de marzo de 2001, ademas tiene un certificado de sana posesion expedido en la alcaldia el 10 de marzo de 2018</t>
  </si>
  <si>
    <t>presenta el certificado de sana posesion expedida el 9 de enero de 2018, ademas un documento de donacion autenticado el 13 de septiembre de 2014</t>
  </si>
  <si>
    <t>si presenta el certificado expedido por ASOPRANUNC</t>
  </si>
  <si>
    <t>presenta el certificado de tradicion y libertdad impreso el 9 de enero de 2018</t>
  </si>
  <si>
    <t>presenta el contrato de compraventa autenticada el 30 de agosto de 2005, un certificado de sana posesion de fecha 19 de enero de 2018</t>
  </si>
  <si>
    <t>certificado de sana posesion del 11 de enero de 2018</t>
  </si>
  <si>
    <t>si presenta el certificado de uso de suelo y es compatible con la actividad</t>
  </si>
  <si>
    <t>certificado de compraventa autenticado el 9 de marzo de 2005, certificado de sana posesion del 9 de marzo de 2017</t>
  </si>
  <si>
    <t>si presenta certificado de uso del suelo compatible</t>
  </si>
  <si>
    <t>presenta certificacion de sana posesion del 9 de enero del 2018, promesa de compraventa autenticado el 19 de mayo de 2017</t>
  </si>
  <si>
    <t>compraventa autenticado el 23 de octubre del 2010, sana posesion del 5 de enero del 2018</t>
  </si>
  <si>
    <t>certficado de tradicion y libertad impreso el 9 de enero de 2018</t>
  </si>
  <si>
    <t>presenta el certificado de tradicion y libertad impreso el 9 de enero de 2018</t>
  </si>
  <si>
    <t>presenta el certificado de sana posesion expedida el 10 de enero de 2018</t>
  </si>
  <si>
    <t>certificado de tradicion y libertad impreso el 10 de enero de 2018</t>
  </si>
  <si>
    <t>certificado de contrato de compraventa autenticado el 24 de junio de 2013, certificado de sana posesion del 10 de enero de 2018</t>
  </si>
  <si>
    <t>presenta una certificacion por la alcaldia y reside hace mas de dos años</t>
  </si>
  <si>
    <t>presenta resolucion N° 01278 del 14 de diembre de 2009 del INCODER</t>
  </si>
  <si>
    <t>uso del suelo compatible</t>
  </si>
  <si>
    <t>Certifica ASOPRANUNCH la residencia</t>
  </si>
  <si>
    <t>presenta uso del suelo compatible</t>
  </si>
  <si>
    <t>presenta escritura publica N°2966 de la notaria 46 de Bogota del 18 de enero del 2018, promesa de compraventa autenticado el 19 de diciembre de 2017</t>
  </si>
  <si>
    <t>presenta certificado de tradicion y libertad ce 18 de diciembre de 2017, escritura publica N°390 otorgada en la notaria unica del circulo de Mnoerrey Casanare el 9 de junio de 2007</t>
  </si>
  <si>
    <t>2.4</t>
  </si>
  <si>
    <t>presenta uso de suelo compatible</t>
  </si>
  <si>
    <t>presenta  escritura publica N736 del 14 de abril del 2003 otorgada por la notaria primera de Yopal</t>
  </si>
  <si>
    <t>presenta el certificado de residencia mayor a dos años</t>
  </si>
  <si>
    <t>presenta el certificado de tradicion y libertad con fecha del  9 de enero de 2018, ademas tiene la adjudicacion en sucesion del 18 de octubre del 2016 otorgada por la notaria unica de aguazul</t>
  </si>
  <si>
    <t>Carlos Albeiro Castro Barrera</t>
  </si>
  <si>
    <t>Macuco</t>
  </si>
  <si>
    <t>El Recero</t>
  </si>
  <si>
    <t>Jose Manuel Caceres Myeton</t>
  </si>
  <si>
    <t>presenta constancia de compra venta pero queda pendiente verificar su autenticacion</t>
  </si>
  <si>
    <t>si presenta certificado de la junta de accion compatible con residenci mayor a dos años</t>
  </si>
  <si>
    <t>presenta el contrato de compra venta autenticada con fecha 21 de septiembre de 2017</t>
  </si>
  <si>
    <t>presenta el certificado de tradicion y libertad expedido el 5 de enero de 2018</t>
  </si>
  <si>
    <t>Presenta el certificado de tradicion y libertad impreso el 19 de diciembre de 2017</t>
  </si>
  <si>
    <t>presenta el certificado de sana posesion con fehca 23 de septiembre 2017</t>
  </si>
  <si>
    <t>presenta certificado de libertad y tradicion expedida el 25 de enero de 2018</t>
  </si>
  <si>
    <t xml:space="preserve">presenta uso del suelo pero NO es compatible con la actividad </t>
  </si>
  <si>
    <t xml:space="preserve">presenta el certificado de residencia mayor a dos años </t>
  </si>
  <si>
    <t>presenta el certificado de escritura publica autenticada el 2 de agosto del 2007</t>
  </si>
  <si>
    <t>presenta escritura publica autenticada el 17 de septiembre de 2014</t>
  </si>
  <si>
    <t>presenta escritura publica autenticada el 14 de enero de 2010</t>
  </si>
  <si>
    <t>presenta el documento de contrato de compraventa del 21 de agosto de 2016</t>
  </si>
  <si>
    <t>presenta el contrato de compraventa autenticado del 20 de diciembre de 2017</t>
  </si>
  <si>
    <t>presenta la escritura publica autenticada del 14 de enero de 2010</t>
  </si>
  <si>
    <t>presenta escritura publica autenticda con fecha 10 de agosto de 2001</t>
  </si>
  <si>
    <t>presenta el documento de compraventa con fecha 27 de enero de 2003</t>
  </si>
  <si>
    <t xml:space="preserve">si presenta el certificado de la junta de accion comunal pero no especifica el tiempo de estadia </t>
  </si>
  <si>
    <t>si presenta el contrato de compraventa autenticada con fecha 15 de noviembre de 2003</t>
  </si>
  <si>
    <t>si presenta el ceritificado de uso compatible con la actividad</t>
  </si>
  <si>
    <t>si presenta  el certificado de uso del suelo y es compatible con la actividad</t>
  </si>
  <si>
    <t xml:space="preserve"> presenta el certificado de tradicion y libertad con fecha 2 de febrero de 2017</t>
  </si>
  <si>
    <t>presenta el certificado de uso del suelo pero no especifica el tiempo de estadia</t>
  </si>
  <si>
    <t>presenta el certificado de tradicion y libertad expedida el 20 de diciembre de 2017</t>
  </si>
  <si>
    <t>presenta escritura publica autenticada de fecha 6 de junio de 2013</t>
  </si>
  <si>
    <t>presenta el certificado de tradicion y libertad expedido el 21 de diciembre de 2017</t>
  </si>
  <si>
    <t>presenta el certificado de uso de suelo y es compatible con la actividad</t>
  </si>
  <si>
    <t>presenta el certificado de tradicion y libertad expedida el 5  de enero de 2018</t>
  </si>
  <si>
    <t>presenta el certificado de tradicion y libertad expedido el 10 de marzo, ademas tiene una resolucion Nª 0362 del 25 de junio del 2009</t>
  </si>
  <si>
    <t xml:space="preserve">presenta el certificado de uso del suelo y  es compatible con la actividad </t>
  </si>
  <si>
    <t>presenta el documento de adjudicacion autenticado con fecha 7 de diciembre de 1998</t>
  </si>
  <si>
    <t xml:space="preserve">si presenta el certificado expedido por la junta de accion comunal pero no especifica alli el tiempo de residencia </t>
  </si>
  <si>
    <t>presenta escritura publica autenticada el 12 de enero de 2011</t>
  </si>
  <si>
    <t>presenta Resolucion Nº 0984 de fecha 4 de noviembre de 1988</t>
  </si>
  <si>
    <t>si presenta el uso del suelo compatible con la actividad</t>
  </si>
  <si>
    <t>presenta el contrato de compraventa autenticado el 4 de diciembre de 2001</t>
  </si>
  <si>
    <t>presenta escritura publica autenticada con fecha 21 de septiembre de 2009</t>
  </si>
  <si>
    <t>si presento el certificado de residencia mayor a dos años</t>
  </si>
  <si>
    <t>presenta certificado de tradicion y libertad de fecha 2 de noviembre de 2017</t>
  </si>
  <si>
    <t>presenta el certificado de tradicion y libertad expedido el 22 de noviembre de 2017</t>
  </si>
  <si>
    <t>presenta el certificado de libertad y tradicion expedida el 8 de noviembre de 2017</t>
  </si>
  <si>
    <t>presenta contrato de arrendamiento  del 1 de noviembre de 2017</t>
  </si>
  <si>
    <t xml:space="preserve">presenta el certificado de uso del suelo y es compatible para la actividad </t>
  </si>
  <si>
    <t>presenta certificado de tradicion  y libertad expedido el 15 de enero de 2018</t>
  </si>
  <si>
    <t>presenta el contrato de compraventa del 22 de octubre de 2013</t>
  </si>
  <si>
    <t>presenta certificado de uso de suelo pero no esta apto para uso agropecuario</t>
  </si>
  <si>
    <t>presenta el certficado de libertad y tradicion expedido el 10 de enero de 2018</t>
  </si>
  <si>
    <t>presenta el certificado de uso de suelo compatible expedido por la oficina de planeacion de la alcaldia</t>
  </si>
  <si>
    <t>presenta el certificado de tradicion y libertad con fecha 17 de enero de 2018</t>
  </si>
  <si>
    <t>presenta Resolucion Nª 1841  de adjudicacion de terrenos baldios   con fecha 24 de agosto 1999</t>
  </si>
  <si>
    <t>presenta el certificado de tradicion y libertad expedido el 19 de diciembre de 2017</t>
  </si>
  <si>
    <t>5.6</t>
  </si>
  <si>
    <t>presenta el folio de matricula inmobiliaria confecha 18 de enero de 2010</t>
  </si>
  <si>
    <t>presenta el certificado de libertad y tradicion expedida el 19 de diciembre de 2017</t>
  </si>
  <si>
    <t>presenta el certificado de libertad y tradicion expedida el 3 de enero  de 2018</t>
  </si>
  <si>
    <t xml:space="preserve"> presenta certificado de uso de suelo compatible con la actividad</t>
  </si>
  <si>
    <t>presenta certificado de tradicion y libertad expedido el 11 de octubre de 2017</t>
  </si>
  <si>
    <t>presenta el certificado de adjudicacion Resolucion Nª 0420  de fech 27 de febrero de 1996</t>
  </si>
  <si>
    <t>presenta contrato de donacion Titulo gratuito autenticado el 4 de agosto de 2014</t>
  </si>
  <si>
    <t>presenta documento de compraventa expedido el 5 de mayo del 2009 sin autenticar</t>
  </si>
  <si>
    <t>presenta el certificado de tradicion y libertad impreso el 16 de enero de 2018, escritura publica del 12 de marzo de 2012</t>
  </si>
  <si>
    <t>presenta el certificado de libertad y tradicion expedida el 3 de enero de 2018, ademas una escritura publica del 9 de marzo de 2012</t>
  </si>
  <si>
    <t>presenta certificacion de residencia pero no espcificaa el tiempo.</t>
  </si>
  <si>
    <t>presenta el contrato de compraventa autenticado el 19 de febrero de 2017</t>
  </si>
  <si>
    <t>contrato de compraventa autenticado el 6 de abril de 2009</t>
  </si>
  <si>
    <t>contrato de promesa de venta autenticado el 11 de junio de 2015</t>
  </si>
  <si>
    <t xml:space="preserve">presenta certificado de tradicion y libertad de fecha 22 de dic de 2017 </t>
  </si>
  <si>
    <t>presenta certificado de tradicion y libertad de fecha 27 de nov de 2015</t>
  </si>
  <si>
    <t xml:space="preserve">escritura publica incompleta </t>
  </si>
  <si>
    <t>presenta certificado de tradicion y libertad de fecha 5 de enero del 2018</t>
  </si>
  <si>
    <t>María Paulina Mendoza</t>
  </si>
  <si>
    <t>contrato de promesa de venta autenticado el 27 de dic de 2017</t>
  </si>
  <si>
    <t>presenta escritura publica del 11 de septiembre de 2015,  tambien el certificado de tradicion y libertad 27 de dic de 2017</t>
  </si>
  <si>
    <t>Maria Idaly Montenegro Lopez</t>
  </si>
  <si>
    <t>La Pradera</t>
  </si>
  <si>
    <t xml:space="preserve">Juan Isidro Toloza Alfonso </t>
  </si>
  <si>
    <t xml:space="preserve">Brisas del Llano </t>
  </si>
  <si>
    <t>certificado de tradicion y libertad  expedido el 29 de enero 2018, escritura publica autenticada del 19 de junio de 1984</t>
  </si>
  <si>
    <t>Nubia Irene Alfonso Gomez</t>
  </si>
  <si>
    <t>Barrancas</t>
  </si>
  <si>
    <t>Presenta escritura publica de fecha 28 de septiembre de 1998</t>
  </si>
  <si>
    <t>presenta el contrato de comodato de fecha 17 de mayo de 2017, escritura publica del 20 de enero de 2017</t>
  </si>
  <si>
    <t>si presenta certificado de uso de suelo pero no es compatible con la actividad</t>
  </si>
  <si>
    <t>presenta el certificado de tradicion y libertad expedida el 26 de mayo de 2015, escritura publica del 25 de febrero del 2011</t>
  </si>
  <si>
    <t xml:space="preserve">presenta el certificado de tradicion y libertad expedido el 10 de noviembre de 2017 </t>
  </si>
  <si>
    <t>presenta certificado de tradicion y libertad expedido el 22 de enero de 2018, escritura publica de fecha 28 de marzo de 2007</t>
  </si>
  <si>
    <t>presenta promesa de contrato de compraventa autenticado el 20 de octubre de 2015</t>
  </si>
  <si>
    <t>presenta certificado de sana posesion expedida el 17 de enero de 2018, contrato de compraventa del 23 de Julio de 2009</t>
  </si>
  <si>
    <t>10.5</t>
  </si>
  <si>
    <t>Presenta certificado de tradicion y libertad de fecha 26 de diciembre de 2017, escritura publica del 11 de enero de 2012</t>
  </si>
  <si>
    <t>presenta certificado de uso de suelo compatible con la actividad</t>
  </si>
  <si>
    <t>presenta el certificao de libertad y tradicion expedido el 31 de julio de 2013 y anexa el registro civil de defuncion el 19 de nnov de 2015</t>
  </si>
  <si>
    <t xml:space="preserve">presenta el certificado de tradicion y libertad y es compatible con la actividad </t>
  </si>
  <si>
    <t>si presenta el certificado con residencia en el predio mayor a dos años</t>
  </si>
  <si>
    <t>3.5</t>
  </si>
  <si>
    <t>presenta contrato de compraventa con fecha 27 de noviembre de 2014</t>
  </si>
  <si>
    <t>Marco Daniel Osorio Diaz</t>
  </si>
  <si>
    <t>Guineo</t>
  </si>
  <si>
    <t>Villa Cosuelo</t>
  </si>
  <si>
    <t>presenta el contrato de compra venta  autenticado del 24 de enero del 2006</t>
  </si>
  <si>
    <t>Carlos Eduardo Camacho Ruiz</t>
  </si>
  <si>
    <t>Canada</t>
  </si>
  <si>
    <t>3103438218</t>
  </si>
  <si>
    <t>presenta el certificado de tradicion y libertad expedido el 31 de enero de 2018, escritura publica del 24 de marzo de 2004</t>
  </si>
  <si>
    <t>Lourdes Helena Sossa Carrillo</t>
  </si>
  <si>
    <t>Lusitania</t>
  </si>
  <si>
    <t>3118100065</t>
  </si>
  <si>
    <t>presenta certificado de tradicion y libertad expedido el 31 de enero de 2018</t>
  </si>
  <si>
    <t>Nª</t>
  </si>
  <si>
    <t>si presenta con residencia en el predio pero no especifica el tiempo</t>
  </si>
  <si>
    <t>Mauricio Moreno Morales</t>
  </si>
  <si>
    <t>El Vison</t>
  </si>
  <si>
    <t xml:space="preserve">El Vison </t>
  </si>
  <si>
    <t>VERIFICACION BASE DE DATOS PROGRAMAS SIMILARES</t>
  </si>
  <si>
    <t>si presenta uso del suelo y es compatible con la actividad</t>
  </si>
  <si>
    <t>Lina Paola Zapata Tellez</t>
  </si>
  <si>
    <t>Gaviotas</t>
  </si>
  <si>
    <t>El Divino Niño</t>
  </si>
  <si>
    <t>presenta escritura publica del 23 de Agosto del 2013</t>
  </si>
  <si>
    <t>Duarte Lopez Vega</t>
  </si>
  <si>
    <t>Las Muñecas</t>
  </si>
  <si>
    <t>presenta el certificado de libertad y tradicion expedida el 17 de enero de 2018</t>
  </si>
  <si>
    <t>Ricardo Martinez Gamez</t>
  </si>
  <si>
    <t>Campanero</t>
  </si>
  <si>
    <t>El Dumagua</t>
  </si>
  <si>
    <t>presenta resolucion N° 00550 de adjudicacion del INCODER con fecha 30 de Agosto de 2011</t>
  </si>
  <si>
    <t>presenta el documento de compraventa con fecha 15 de enero de 2012</t>
  </si>
  <si>
    <t>presenta el certificado de tradicion y libertad expedido el 3 de marzo de 2017</t>
  </si>
  <si>
    <t>presenta el certificado de tradicion y libertad expedida el 7 de noviembre de 2017</t>
  </si>
  <si>
    <t>presenta contrato de compraventa con fecha 24 de noviembre de 2015</t>
  </si>
  <si>
    <t>presenta contrato de arrendamiento del 1 de noviembre de 2017</t>
  </si>
  <si>
    <t xml:space="preserve">Primer Nombres </t>
  </si>
  <si>
    <t>Segundo Nombre</t>
  </si>
  <si>
    <t>Primer Apellidos</t>
  </si>
  <si>
    <t>Segundo Apellido</t>
  </si>
  <si>
    <t>Tipo de Documento</t>
  </si>
  <si>
    <t xml:space="preserve">Número documento identificación </t>
  </si>
  <si>
    <t>Se1o</t>
  </si>
  <si>
    <t>Edad</t>
  </si>
  <si>
    <t>Caracterizacion</t>
  </si>
  <si>
    <t>Perrtenencia etnica</t>
  </si>
  <si>
    <t>Nivel de Escolaridad</t>
  </si>
  <si>
    <t>Nombre finca</t>
  </si>
  <si>
    <t>Area del Predio</t>
  </si>
  <si>
    <t>Area del Predio a intervenir</t>
  </si>
  <si>
    <t>Departamento</t>
  </si>
  <si>
    <t>Municipio</t>
  </si>
  <si>
    <t>Vereda/ corregimiento</t>
  </si>
  <si>
    <t>M</t>
  </si>
  <si>
    <t>F</t>
  </si>
  <si>
    <t>CARMEN</t>
  </si>
  <si>
    <t>ROSA</t>
  </si>
  <si>
    <t>VARGAS</t>
  </si>
  <si>
    <t>DE CARDENAS</t>
  </si>
  <si>
    <t>CC</t>
  </si>
  <si>
    <t>ESPERANZA</t>
  </si>
  <si>
    <t>CASANARE</t>
  </si>
  <si>
    <t>IQUIA</t>
  </si>
  <si>
    <t>EDILBERTO</t>
  </si>
  <si>
    <t>CRUZ</t>
  </si>
  <si>
    <t>SANCHEZ</t>
  </si>
  <si>
    <t>PALMIRA</t>
  </si>
  <si>
    <t>IGNACIO</t>
  </si>
  <si>
    <t>MARTINEZ</t>
  </si>
  <si>
    <t>CORINTO</t>
  </si>
  <si>
    <t xml:space="preserve">ANA </t>
  </si>
  <si>
    <t>SILVIA</t>
  </si>
  <si>
    <t>DE MEDINA</t>
  </si>
  <si>
    <t>MARACAIBO</t>
  </si>
  <si>
    <t>JOSE</t>
  </si>
  <si>
    <t>RIVERA</t>
  </si>
  <si>
    <t>TIGRITO</t>
  </si>
  <si>
    <t>VISINACA</t>
  </si>
  <si>
    <t xml:space="preserve">RAMON </t>
  </si>
  <si>
    <t xml:space="preserve">ORTIZ </t>
  </si>
  <si>
    <t>HERNANDEZ</t>
  </si>
  <si>
    <t>LOS GUAMOS</t>
  </si>
  <si>
    <t>AGUABLANCA</t>
  </si>
  <si>
    <t>CARMELINA</t>
  </si>
  <si>
    <t>FIGUEREDO</t>
  </si>
  <si>
    <t>LAS POCETAS</t>
  </si>
  <si>
    <t>JESUS</t>
  </si>
  <si>
    <t>ANTONIO</t>
  </si>
  <si>
    <t>NARANJO</t>
  </si>
  <si>
    <t>GALLO</t>
  </si>
  <si>
    <t>NARANJITOS</t>
  </si>
  <si>
    <t>ELVER</t>
  </si>
  <si>
    <t>DANILO</t>
  </si>
  <si>
    <t>RAMIREZ</t>
  </si>
  <si>
    <t>BUITRAGO</t>
  </si>
  <si>
    <t>EL TESORO</t>
  </si>
  <si>
    <t>MARCOLINO</t>
  </si>
  <si>
    <t>RODRIGUEZ</t>
  </si>
  <si>
    <t>CARDENAS</t>
  </si>
  <si>
    <t>EL VERGEL</t>
  </si>
  <si>
    <t>PRICILIA</t>
  </si>
  <si>
    <t>GAITAN</t>
  </si>
  <si>
    <t>ARREPICHE</t>
  </si>
  <si>
    <t>LA ENVIDIA</t>
  </si>
  <si>
    <t>CARUPANA</t>
  </si>
  <si>
    <t>MARCELINO</t>
  </si>
  <si>
    <t>PALACIOS</t>
  </si>
  <si>
    <t>GUABABE</t>
  </si>
  <si>
    <t>EL BAMBU</t>
  </si>
  <si>
    <t>SANTOS</t>
  </si>
  <si>
    <t xml:space="preserve">TORRES </t>
  </si>
  <si>
    <t>LA ARGENTINA</t>
  </si>
  <si>
    <t>AGUAMACO</t>
  </si>
  <si>
    <t>NELSON</t>
  </si>
  <si>
    <t>ZORRO</t>
  </si>
  <si>
    <t>DAZA</t>
  </si>
  <si>
    <t>EL PALMAR</t>
  </si>
  <si>
    <t xml:space="preserve">JOSE </t>
  </si>
  <si>
    <t>DAVID</t>
  </si>
  <si>
    <t>CERON</t>
  </si>
  <si>
    <t>CORINTO 3</t>
  </si>
  <si>
    <t>CARLOS</t>
  </si>
  <si>
    <t>MIGUEL</t>
  </si>
  <si>
    <t>CANO</t>
  </si>
  <si>
    <t>RIVAS</t>
  </si>
  <si>
    <t>RISARALDA</t>
  </si>
  <si>
    <t>VILLAROSA</t>
  </si>
  <si>
    <t>FABIEL</t>
  </si>
  <si>
    <t>MENDOZA</t>
  </si>
  <si>
    <t>NOMANOMY</t>
  </si>
  <si>
    <t>ISRAEL</t>
  </si>
  <si>
    <t>DE JESUS</t>
  </si>
  <si>
    <t xml:space="preserve">PEÑA </t>
  </si>
  <si>
    <t>CANTOR</t>
  </si>
  <si>
    <t>LOS PUMARROSOS</t>
  </si>
  <si>
    <t>ALIRIO</t>
  </si>
  <si>
    <t>CADENA</t>
  </si>
  <si>
    <t>BETEL</t>
  </si>
  <si>
    <t>JUAN</t>
  </si>
  <si>
    <t>MORENO</t>
  </si>
  <si>
    <t xml:space="preserve">ALGARROBO </t>
  </si>
  <si>
    <t>JAGUITO</t>
  </si>
  <si>
    <t>DIOLMAR</t>
  </si>
  <si>
    <t>KILSEN</t>
  </si>
  <si>
    <t>MONROY</t>
  </si>
  <si>
    <t>CANTARANA</t>
  </si>
  <si>
    <t>ELIODORO</t>
  </si>
  <si>
    <t>CONTRERAS</t>
  </si>
  <si>
    <t>ROJAS</t>
  </si>
  <si>
    <t>FUNDO BONITO</t>
  </si>
  <si>
    <t>YAGUAROS</t>
  </si>
  <si>
    <t xml:space="preserve">JAIRO </t>
  </si>
  <si>
    <t>BERNAL</t>
  </si>
  <si>
    <t>JOSUE</t>
  </si>
  <si>
    <t>GAMBA</t>
  </si>
  <si>
    <t>PADILLA</t>
  </si>
  <si>
    <t>EL LIMONAL 2</t>
  </si>
  <si>
    <t xml:space="preserve">CAMPO </t>
  </si>
  <si>
    <t>ELIAS</t>
  </si>
  <si>
    <t>BOHORQUEZ</t>
  </si>
  <si>
    <t>ARIAS</t>
  </si>
  <si>
    <t>LOS TROMPILLOS</t>
  </si>
  <si>
    <t>JOAQUIN</t>
  </si>
  <si>
    <t>ALFONSO</t>
  </si>
  <si>
    <t>ROA</t>
  </si>
  <si>
    <t>LA PALMIRA</t>
  </si>
  <si>
    <t>PABLO</t>
  </si>
  <si>
    <t>LOS CEDROS</t>
  </si>
  <si>
    <t>ZAMORA</t>
  </si>
  <si>
    <t>PLAZAS</t>
  </si>
  <si>
    <t>LAGUNITAS</t>
  </si>
  <si>
    <t>LIGIA</t>
  </si>
  <si>
    <t>INES</t>
  </si>
  <si>
    <t>DE CUBILLOS</t>
  </si>
  <si>
    <t>BELLO HORIZONTE</t>
  </si>
  <si>
    <t xml:space="preserve">MARIA </t>
  </si>
  <si>
    <t>VICTORIA</t>
  </si>
  <si>
    <t>CAÑO SECO</t>
  </si>
  <si>
    <t>JAIME</t>
  </si>
  <si>
    <t>HUERTAS</t>
  </si>
  <si>
    <t>JIMENEZ</t>
  </si>
  <si>
    <t>BENDICIONES</t>
  </si>
  <si>
    <t>BERSELI</t>
  </si>
  <si>
    <t>GUALDRON</t>
  </si>
  <si>
    <t>DEDIOS</t>
  </si>
  <si>
    <t>MATAREDONDA</t>
  </si>
  <si>
    <t>REGALITO</t>
  </si>
  <si>
    <t>JUAQUIN</t>
  </si>
  <si>
    <t>FUENTES</t>
  </si>
  <si>
    <t>LEON</t>
  </si>
  <si>
    <t>LA FORTUNA</t>
  </si>
  <si>
    <t>BRISAS DEL PAUTO</t>
  </si>
  <si>
    <t>YICELA</t>
  </si>
  <si>
    <t>TAPON</t>
  </si>
  <si>
    <t>TARACHE</t>
  </si>
  <si>
    <t>ARENITAS</t>
  </si>
  <si>
    <t>MAPORA</t>
  </si>
  <si>
    <t>MARCELO</t>
  </si>
  <si>
    <t>EL SEIR</t>
  </si>
  <si>
    <t xml:space="preserve">ELKIN </t>
  </si>
  <si>
    <t>RULMAN</t>
  </si>
  <si>
    <t>EL FRUTAL</t>
  </si>
  <si>
    <t>ANDRES</t>
  </si>
  <si>
    <t>CACHAY</t>
  </si>
  <si>
    <t>LA CONQUISTA</t>
  </si>
  <si>
    <t>MATALARGA</t>
  </si>
  <si>
    <t>NEILA</t>
  </si>
  <si>
    <t>CELY</t>
  </si>
  <si>
    <t>RANCHO TRIUNFO</t>
  </si>
  <si>
    <t>LA PLATA</t>
  </si>
  <si>
    <t xml:space="preserve">CARLOS </t>
  </si>
  <si>
    <t>PINTO</t>
  </si>
  <si>
    <t>EL SINAI</t>
  </si>
  <si>
    <t>REINEL</t>
  </si>
  <si>
    <t>GUANAY</t>
  </si>
  <si>
    <t>LA DORADA</t>
  </si>
  <si>
    <t>AGUALINDA</t>
  </si>
  <si>
    <t>MAURICIO</t>
  </si>
  <si>
    <t>GERMAN</t>
  </si>
  <si>
    <t>PUERTO LAS FLORES</t>
  </si>
  <si>
    <t>OSCAR</t>
  </si>
  <si>
    <t>LA LIBERTAD</t>
  </si>
  <si>
    <t>OLIVERIO</t>
  </si>
  <si>
    <t>SUAREZ</t>
  </si>
  <si>
    <t>LAVERDE</t>
  </si>
  <si>
    <t>LA PALMITA</t>
  </si>
  <si>
    <t>ADRIANO</t>
  </si>
  <si>
    <t>ROSILLO</t>
  </si>
  <si>
    <t>LOS CACAOS</t>
  </si>
  <si>
    <t>MIRALINDO</t>
  </si>
  <si>
    <t xml:space="preserve">ALBA </t>
  </si>
  <si>
    <t>ROCIO</t>
  </si>
  <si>
    <t>ALVAREZ</t>
  </si>
  <si>
    <t>ORTIZ</t>
  </si>
  <si>
    <t>EL PORVENIR</t>
  </si>
  <si>
    <t>DORLEY</t>
  </si>
  <si>
    <t>COBA</t>
  </si>
  <si>
    <t>MAPORITA</t>
  </si>
  <si>
    <t>SILVESTRE</t>
  </si>
  <si>
    <t>LA COROCORA</t>
  </si>
  <si>
    <t>FLOR</t>
  </si>
  <si>
    <t>ALICIA</t>
  </si>
  <si>
    <t>DE VEGA</t>
  </si>
  <si>
    <t>MACOLLA</t>
  </si>
  <si>
    <t>JIMMY</t>
  </si>
  <si>
    <t>MAPURIZA</t>
  </si>
  <si>
    <t>EL BANCO</t>
  </si>
  <si>
    <t>HENRY</t>
  </si>
  <si>
    <t>UMELIA</t>
  </si>
  <si>
    <t>GIRON</t>
  </si>
  <si>
    <t>MONTE VIRGEN</t>
  </si>
  <si>
    <t xml:space="preserve">VICTOR </t>
  </si>
  <si>
    <t>HUGO</t>
  </si>
  <si>
    <t>PARRA</t>
  </si>
  <si>
    <t xml:space="preserve">LOS ANGELES </t>
  </si>
  <si>
    <t>EL GARZON</t>
  </si>
  <si>
    <t xml:space="preserve">LUIS </t>
  </si>
  <si>
    <t>LAS DELICIAS</t>
  </si>
  <si>
    <t>MARCELA</t>
  </si>
  <si>
    <t>LOS YOPOS</t>
  </si>
  <si>
    <t xml:space="preserve">NELSON </t>
  </si>
  <si>
    <t>ENRIQUE</t>
  </si>
  <si>
    <t>PIÑEROS</t>
  </si>
  <si>
    <t>LA REFORMA</t>
  </si>
  <si>
    <t>ANGEL</t>
  </si>
  <si>
    <t>GALEANO</t>
  </si>
  <si>
    <t>QUIMBAYO</t>
  </si>
  <si>
    <t>PALMA ROSA</t>
  </si>
  <si>
    <t>EL VALLE</t>
  </si>
  <si>
    <t>LAURENCIO</t>
  </si>
  <si>
    <t>BUENO</t>
  </si>
  <si>
    <t xml:space="preserve">SANTA CLARA </t>
  </si>
  <si>
    <t>JUDECSSI</t>
  </si>
  <si>
    <t>CACERES</t>
  </si>
  <si>
    <t>VERA</t>
  </si>
  <si>
    <t>EL ENCANTO</t>
  </si>
  <si>
    <t>CLARIBEL</t>
  </si>
  <si>
    <t>FERNANDEZ</t>
  </si>
  <si>
    <t>ISLA PAUTO</t>
  </si>
  <si>
    <t>DAILY</t>
  </si>
  <si>
    <t>MECHE</t>
  </si>
  <si>
    <t>ALVARES</t>
  </si>
  <si>
    <t>SAMARI</t>
  </si>
  <si>
    <t>PAZ DE ARIPORO</t>
  </si>
  <si>
    <t>CANALETE</t>
  </si>
  <si>
    <t xml:space="preserve">GILMA </t>
  </si>
  <si>
    <t>DE GIRON</t>
  </si>
  <si>
    <t>CARRASTOL ALTO</t>
  </si>
  <si>
    <t>NEYLA</t>
  </si>
  <si>
    <t>LA CEIBA</t>
  </si>
  <si>
    <t>SABANETAS</t>
  </si>
  <si>
    <t xml:space="preserve">RAFAEL </t>
  </si>
  <si>
    <t xml:space="preserve">RINCON </t>
  </si>
  <si>
    <t>MACIAS</t>
  </si>
  <si>
    <t>MATIAS</t>
  </si>
  <si>
    <t>ABRIL</t>
  </si>
  <si>
    <t>EL PARAISO</t>
  </si>
  <si>
    <t>MOTAÑAS DEL TOTUMO</t>
  </si>
  <si>
    <t xml:space="preserve">LAS BRISAS </t>
  </si>
  <si>
    <t>MORALITO</t>
  </si>
  <si>
    <t>NICODEMO</t>
  </si>
  <si>
    <t>MUÑOZ</t>
  </si>
  <si>
    <t>EL REMANSO</t>
  </si>
  <si>
    <t>TACARE</t>
  </si>
  <si>
    <t>BAYARDO</t>
  </si>
  <si>
    <t>LOMBANA</t>
  </si>
  <si>
    <t>RINCON</t>
  </si>
  <si>
    <t>LA GIRALDA</t>
  </si>
  <si>
    <t>PALMITA</t>
  </si>
  <si>
    <t>AMANDA</t>
  </si>
  <si>
    <t>DURLEY</t>
  </si>
  <si>
    <t>ESCOBAR</t>
  </si>
  <si>
    <t>GIL</t>
  </si>
  <si>
    <t>LOS SAMANES</t>
  </si>
  <si>
    <t>BARBACOAS</t>
  </si>
  <si>
    <t>BAUDILIO</t>
  </si>
  <si>
    <t xml:space="preserve">HURTADO </t>
  </si>
  <si>
    <t xml:space="preserve">ALTO TAMURIA </t>
  </si>
  <si>
    <t xml:space="preserve">ALFONSO </t>
  </si>
  <si>
    <t xml:space="preserve">LOPEZ </t>
  </si>
  <si>
    <t>TORRES</t>
  </si>
  <si>
    <t>VIDA TRANQUILA</t>
  </si>
  <si>
    <t>LUNA</t>
  </si>
  <si>
    <t>LA CAPILLA</t>
  </si>
  <si>
    <t>MARCO</t>
  </si>
  <si>
    <t>TULIO</t>
  </si>
  <si>
    <t>ASENCIO</t>
  </si>
  <si>
    <t xml:space="preserve">LA VEREMOS </t>
  </si>
  <si>
    <t>MARIA</t>
  </si>
  <si>
    <t>HERCILIA</t>
  </si>
  <si>
    <t>DE LOMBANA</t>
  </si>
  <si>
    <t>DINAMAR</t>
  </si>
  <si>
    <t>ROBERTO</t>
  </si>
  <si>
    <t>GOMEZ</t>
  </si>
  <si>
    <t>BUENOS AIRES</t>
  </si>
  <si>
    <t>OLIVERO</t>
  </si>
  <si>
    <t>ACHAGUA</t>
  </si>
  <si>
    <t>LAS PALMAS</t>
  </si>
  <si>
    <t>FELIX</t>
  </si>
  <si>
    <t>MONGUI</t>
  </si>
  <si>
    <t>LOS TOTUMOS</t>
  </si>
  <si>
    <t>BETANIA</t>
  </si>
  <si>
    <t xml:space="preserve">RODRIGUEZ </t>
  </si>
  <si>
    <t xml:space="preserve">SERRANO </t>
  </si>
  <si>
    <t xml:space="preserve">LOS LIRIOS </t>
  </si>
  <si>
    <t>PIEDECUSTA</t>
  </si>
  <si>
    <t>URBANO</t>
  </si>
  <si>
    <t>MOISES</t>
  </si>
  <si>
    <t>BOCANEGRA</t>
  </si>
  <si>
    <t>LOS ALMENDROS</t>
  </si>
  <si>
    <t xml:space="preserve">Buenos Aires Bajo </t>
  </si>
  <si>
    <t>PROSPERO</t>
  </si>
  <si>
    <t>N</t>
  </si>
  <si>
    <t>PORVENIR</t>
  </si>
  <si>
    <t>VEGA DE TACARE</t>
  </si>
  <si>
    <t>BENJAMIN</t>
  </si>
  <si>
    <t>WILFER</t>
  </si>
  <si>
    <t>LA ESPERANZA</t>
  </si>
  <si>
    <t>LUIS</t>
  </si>
  <si>
    <t>MATURIN</t>
  </si>
  <si>
    <t>LA CAPILA</t>
  </si>
  <si>
    <t>EDWIN</t>
  </si>
  <si>
    <t>PATIÑO</t>
  </si>
  <si>
    <t>HIOUERA</t>
  </si>
  <si>
    <t>PROGRESO</t>
  </si>
  <si>
    <t xml:space="preserve">BUENOS AIRES BAJO </t>
  </si>
  <si>
    <t>INOCENCIA</t>
  </si>
  <si>
    <t>OLIVARES</t>
  </si>
  <si>
    <t>ACOSTA</t>
  </si>
  <si>
    <t>ALMENDROS</t>
  </si>
  <si>
    <t>NANCY</t>
  </si>
  <si>
    <t>FRANCO</t>
  </si>
  <si>
    <t>FORTUNA</t>
  </si>
  <si>
    <t>ARQUIMEDES</t>
  </si>
  <si>
    <t>ARAGUANEY</t>
  </si>
  <si>
    <t>BONILLA</t>
  </si>
  <si>
    <t>BONANZA</t>
  </si>
  <si>
    <t>SOLANO</t>
  </si>
  <si>
    <t>TRIGOS</t>
  </si>
  <si>
    <t>HERMOSA</t>
  </si>
  <si>
    <t>PERILLA</t>
  </si>
  <si>
    <t>LOS GUADUALES</t>
  </si>
  <si>
    <t>EL FICAL</t>
  </si>
  <si>
    <t>SILVERIO</t>
  </si>
  <si>
    <t>LA CEIBA 2</t>
  </si>
  <si>
    <t xml:space="preserve">RUSBET </t>
  </si>
  <si>
    <t>ARIEL</t>
  </si>
  <si>
    <t>VEGA</t>
  </si>
  <si>
    <t>EL REFUGIO</t>
  </si>
  <si>
    <t>CARACOLI</t>
  </si>
  <si>
    <t>JAIDER</t>
  </si>
  <si>
    <t>ALEXANDER</t>
  </si>
  <si>
    <t>PAEZ</t>
  </si>
  <si>
    <t>GATIVA</t>
  </si>
  <si>
    <t>NELFI</t>
  </si>
  <si>
    <t>CALDERON</t>
  </si>
  <si>
    <t>NOVAS</t>
  </si>
  <si>
    <t>MI PENSION</t>
  </si>
  <si>
    <t xml:space="preserve">CIRIO </t>
  </si>
  <si>
    <t>ABILIO</t>
  </si>
  <si>
    <t>MONTAÑEZ</t>
  </si>
  <si>
    <t>SANABRIA</t>
  </si>
  <si>
    <t>RETIRO</t>
  </si>
  <si>
    <t>EL AMPARO</t>
  </si>
  <si>
    <t>CALLEGAS</t>
  </si>
  <si>
    <t>MEDINA</t>
  </si>
  <si>
    <t>LAGOS</t>
  </si>
  <si>
    <t>EL TESOR</t>
  </si>
  <si>
    <t>SANTA HELENA</t>
  </si>
  <si>
    <t>REYNEL</t>
  </si>
  <si>
    <t>LA BONITA</t>
  </si>
  <si>
    <t>REIVER</t>
  </si>
  <si>
    <t>DIAZ</t>
  </si>
  <si>
    <t>AMADO</t>
  </si>
  <si>
    <t>NAPOLES</t>
  </si>
  <si>
    <t>PUERTO ROSALES</t>
  </si>
  <si>
    <t>ELIZA</t>
  </si>
  <si>
    <t>GUTIERREZ</t>
  </si>
  <si>
    <t>VILLA ESPERANZA</t>
  </si>
  <si>
    <t>HUMBERTO</t>
  </si>
  <si>
    <t>COCOTERO</t>
  </si>
  <si>
    <t xml:space="preserve">AGUZUL </t>
  </si>
  <si>
    <t>LA ESMERALDA</t>
  </si>
  <si>
    <t>JACINTO</t>
  </si>
  <si>
    <t>BRICEÑO</t>
  </si>
  <si>
    <t>CARTAJENNA</t>
  </si>
  <si>
    <t>TURUA</t>
  </si>
  <si>
    <t xml:space="preserve">RIOS </t>
  </si>
  <si>
    <t>UNETE</t>
  </si>
  <si>
    <t>FRANKY</t>
  </si>
  <si>
    <t>HARLY</t>
  </si>
  <si>
    <t>GUANARITO</t>
  </si>
  <si>
    <t>SEBILLA</t>
  </si>
  <si>
    <t>MARIELA</t>
  </si>
  <si>
    <t>MOLANO</t>
  </si>
  <si>
    <t>BARRERA</t>
  </si>
  <si>
    <t>LA FORTALEZA</t>
  </si>
  <si>
    <t>LA VICTORIA</t>
  </si>
  <si>
    <t>IRMA</t>
  </si>
  <si>
    <t>DIMAS</t>
  </si>
  <si>
    <t>EL PORTAL</t>
  </si>
  <si>
    <t>SAN JOSE DEL BUBUY</t>
  </si>
  <si>
    <t>VERONICA</t>
  </si>
  <si>
    <t>OLAYA</t>
  </si>
  <si>
    <t>PALMERAS</t>
  </si>
  <si>
    <t>ARTURO</t>
  </si>
  <si>
    <t>PINZON</t>
  </si>
  <si>
    <t>CARO</t>
  </si>
  <si>
    <t>PARAGUAY</t>
  </si>
  <si>
    <t>ELTRIUNFO</t>
  </si>
  <si>
    <t xml:space="preserve">CARMEN </t>
  </si>
  <si>
    <t>YASMIN</t>
  </si>
  <si>
    <t>DEBIA</t>
  </si>
  <si>
    <t>CHAPARRO</t>
  </si>
  <si>
    <t>GUADUALITO</t>
  </si>
  <si>
    <t>JORGE</t>
  </si>
  <si>
    <t>ELIECER</t>
  </si>
  <si>
    <t>GERRERO</t>
  </si>
  <si>
    <t>NAONAL</t>
  </si>
  <si>
    <t>LA UNION</t>
  </si>
  <si>
    <t xml:space="preserve">ULISES </t>
  </si>
  <si>
    <t xml:space="preserve">GOMEZ </t>
  </si>
  <si>
    <t xml:space="preserve">BAEZ </t>
  </si>
  <si>
    <t xml:space="preserve">LOS PLATANALES </t>
  </si>
  <si>
    <t>SAN RAFAEL DE MORICHAL</t>
  </si>
  <si>
    <t xml:space="preserve">JESUS </t>
  </si>
  <si>
    <t xml:space="preserve">CASTEÑANOS </t>
  </si>
  <si>
    <t xml:space="preserve">SILVA </t>
  </si>
  <si>
    <t>PARCELA N. 39A</t>
  </si>
  <si>
    <t>LA MANGA</t>
  </si>
  <si>
    <t>ALBENIO</t>
  </si>
  <si>
    <t xml:space="preserve">PARRA </t>
  </si>
  <si>
    <t>CAÑAVERAL</t>
  </si>
  <si>
    <t xml:space="preserve">CERTAIN </t>
  </si>
  <si>
    <t>TUMAY</t>
  </si>
  <si>
    <t>LAS TRES PALMAS</t>
  </si>
  <si>
    <t xml:space="preserve">LA MANGA </t>
  </si>
  <si>
    <t>CUENZA</t>
  </si>
  <si>
    <t>DE TUMAY</t>
  </si>
  <si>
    <t>EL MORAL</t>
  </si>
  <si>
    <t>LILIA</t>
  </si>
  <si>
    <t xml:space="preserve">CUENCA </t>
  </si>
  <si>
    <t xml:space="preserve">LA SULTANA </t>
  </si>
  <si>
    <t>GUAFAL PINTADO</t>
  </si>
  <si>
    <t>LEONOR</t>
  </si>
  <si>
    <t>PEREZ</t>
  </si>
  <si>
    <t xml:space="preserve">EL SARAI </t>
  </si>
  <si>
    <t>LA PORFIA</t>
  </si>
  <si>
    <t>EVERZAN</t>
  </si>
  <si>
    <t>LA VEGA II</t>
  </si>
  <si>
    <t>NIÑO</t>
  </si>
  <si>
    <t>EL CARMEN</t>
  </si>
  <si>
    <t>GUACHARACAL</t>
  </si>
  <si>
    <t>GALVIS</t>
  </si>
  <si>
    <t>LA RESERVA</t>
  </si>
  <si>
    <t>SAN NICOLAS</t>
  </si>
  <si>
    <t>No.</t>
  </si>
  <si>
    <t>NOMBRE</t>
  </si>
  <si>
    <t>CÉDULA No.</t>
  </si>
  <si>
    <t>TELÉFONO #</t>
  </si>
  <si>
    <t>NOMBRE FINCA</t>
  </si>
  <si>
    <t>CARLOS QUINTERO MONTOYA</t>
  </si>
  <si>
    <t>LA MATITA</t>
  </si>
  <si>
    <t>ALEMANIA</t>
  </si>
  <si>
    <t>ALFONSO CELY ARIAS</t>
  </si>
  <si>
    <t>LOS ALERCES</t>
  </si>
  <si>
    <t>EL ARENAL</t>
  </si>
  <si>
    <t>ALBERTO CARDENAS VALERO</t>
  </si>
  <si>
    <t>NARANJALES</t>
  </si>
  <si>
    <t>ROBINZON TORRES VARGAS</t>
  </si>
  <si>
    <t>EL TALADRO</t>
  </si>
  <si>
    <t>ROSA ANA HERNANDEZ</t>
  </si>
  <si>
    <t>EL CAPRICHO</t>
  </si>
  <si>
    <t>LA CALCETA</t>
  </si>
  <si>
    <t>ANIBAL CHACON MOSQUERA</t>
  </si>
  <si>
    <t>LA PRIMAVERA</t>
  </si>
  <si>
    <t>ERASMO REYES</t>
  </si>
  <si>
    <t>GIRABUBOS</t>
  </si>
  <si>
    <t>BENJAMIN LOMBANA</t>
  </si>
  <si>
    <t>TRIBUNA</t>
  </si>
  <si>
    <t>EMILIO BARRERA</t>
  </si>
  <si>
    <t>EL JORDAN</t>
  </si>
  <si>
    <t>SAMUEL MEDINA</t>
  </si>
  <si>
    <t>MATA DE LIMON</t>
  </si>
  <si>
    <t>MANGA</t>
  </si>
  <si>
    <t>JOSE CERTAIN TUMAY</t>
  </si>
  <si>
    <t>JOAQUIN ROLDAN</t>
  </si>
  <si>
    <t>EL ESTERO</t>
  </si>
  <si>
    <t>MARCO FIDEL ROJAS</t>
  </si>
  <si>
    <t>OLIVEROS GAONA</t>
  </si>
  <si>
    <t>LA GUACAVA</t>
  </si>
  <si>
    <t>EVERSON ROA MORENO</t>
  </si>
  <si>
    <t>LA VEGANA</t>
  </si>
  <si>
    <t>ADVENIO PARRA</t>
  </si>
  <si>
    <t>LA GUAYANA</t>
  </si>
  <si>
    <t xml:space="preserve">ULISES GOMEZ  </t>
  </si>
  <si>
    <t>LOS PLATANALES</t>
  </si>
  <si>
    <t>MORICHAL</t>
  </si>
  <si>
    <t>HECTOR RAUL RODRÍGUEZ</t>
  </si>
  <si>
    <t>LA HERRADURA</t>
  </si>
  <si>
    <t>RINCON DE MORICHE</t>
  </si>
  <si>
    <t>LUIS ALFREDO AMEZQUITA</t>
  </si>
  <si>
    <t>ANIBAL DUCON</t>
  </si>
  <si>
    <t>CAMPO REAL</t>
  </si>
  <si>
    <t>SAN ANTONIO</t>
  </si>
  <si>
    <t>CARLOS MAURICIO GALVIS</t>
  </si>
  <si>
    <t>MARGARITAS 1</t>
  </si>
  <si>
    <t>SAN NICOLAS DEL TOCARIA</t>
  </si>
  <si>
    <t>LEONEL GALVIS JACOME</t>
  </si>
  <si>
    <t>LAS MARGARITAS</t>
  </si>
  <si>
    <t>MARCO AURELIO CAMARGO</t>
  </si>
  <si>
    <t>LA COMARCA</t>
  </si>
  <si>
    <t>YOPITOS</t>
  </si>
  <si>
    <t>QUIMENA TARQUINO</t>
  </si>
  <si>
    <t>RANCHO SAN FRANCISCO</t>
  </si>
  <si>
    <t>JOSE YIDER TRUJILLO ARBELAEZ</t>
  </si>
  <si>
    <t>MATA DE LAUREL</t>
  </si>
  <si>
    <t>PRÓSPERO VARGAS</t>
  </si>
  <si>
    <t>LA ESTRATEGIA</t>
  </si>
  <si>
    <t>OLIVO ACOSTA</t>
  </si>
  <si>
    <t>LOS OLIVOS</t>
  </si>
  <si>
    <t>JOSE ANASTACIO CELY</t>
  </si>
  <si>
    <t>MORRAL</t>
  </si>
  <si>
    <t>CLAUDIA MILENA ALFONSO</t>
  </si>
  <si>
    <t>CHAPARRITO</t>
  </si>
  <si>
    <t>QUEBRADA SECA</t>
  </si>
  <si>
    <t>MARÍA ELENA CUTA</t>
  </si>
  <si>
    <t>LOS DELIRIOS</t>
  </si>
  <si>
    <t>ARMANDO ACHAGUA</t>
  </si>
  <si>
    <t>PORTUGAL</t>
  </si>
  <si>
    <t>MARINA MEJIA</t>
  </si>
  <si>
    <t>Luis Ever Patiño</t>
  </si>
  <si>
    <t>El Progreso</t>
  </si>
  <si>
    <t>Alirio Rodriguez</t>
  </si>
  <si>
    <t>Brisas del Upia</t>
  </si>
  <si>
    <t>VEGAS DEL UPIA</t>
  </si>
  <si>
    <t>Noe Mendoza</t>
  </si>
  <si>
    <t>La Provincia</t>
  </si>
  <si>
    <t>Alix Janeth Diaz Lopez</t>
  </si>
  <si>
    <t>Villa Maria</t>
  </si>
  <si>
    <t>Jose Flover Oyola</t>
  </si>
  <si>
    <t>NN</t>
  </si>
  <si>
    <t>Pedro Eliseo Velasquez</t>
  </si>
  <si>
    <t>Hermelinda Gativa</t>
  </si>
  <si>
    <t>Aurora Gativa</t>
  </si>
  <si>
    <t>Villa Arizona</t>
  </si>
  <si>
    <t xml:space="preserve">Lina Montes </t>
  </si>
  <si>
    <t xml:space="preserve">Nury Apache Diaz </t>
  </si>
  <si>
    <t>Los Almendros</t>
  </si>
  <si>
    <t>Jose Gilberto Vivas</t>
  </si>
  <si>
    <t>Villa Sonia</t>
  </si>
  <si>
    <t>Misael Palma Ochoa</t>
  </si>
  <si>
    <t>Las Palmitas</t>
  </si>
  <si>
    <t>Maria Ema Patiño</t>
  </si>
  <si>
    <t>BUENOS AIRES BAJO</t>
  </si>
  <si>
    <t>Raul Patiño Martinez</t>
  </si>
  <si>
    <t>El Raudal</t>
  </si>
  <si>
    <t>Juan Andres Casteblanco Parada  </t>
  </si>
  <si>
    <t>320 2364208</t>
  </si>
  <si>
    <t>La Isla</t>
  </si>
  <si>
    <t>BUENOS AIRES ALTO</t>
  </si>
  <si>
    <t>Abel Zambrano</t>
  </si>
  <si>
    <t>310 8699756</t>
  </si>
  <si>
    <t>Clementina Sanchez Gomez</t>
  </si>
  <si>
    <t>LaCeiba</t>
  </si>
  <si>
    <t>Raquel Lozano Jaramillo</t>
  </si>
  <si>
    <t>El Silencio</t>
  </si>
  <si>
    <t>Maria Teresa Lopez Perilla</t>
  </si>
  <si>
    <t>El Dorado</t>
  </si>
  <si>
    <t>Facundo Perilla Roa</t>
  </si>
  <si>
    <t>Porfirio Ortega</t>
  </si>
  <si>
    <t>La Pulguita</t>
  </si>
  <si>
    <t>HORQUETON</t>
  </si>
  <si>
    <t>Gloria Ines Mahecha</t>
  </si>
  <si>
    <t>Los Granadillos</t>
  </si>
  <si>
    <t>Jose Noe Higuera</t>
  </si>
  <si>
    <t>El Clavel</t>
  </si>
  <si>
    <t>Hernando Vega</t>
  </si>
  <si>
    <t>EL Corozo</t>
  </si>
  <si>
    <t>Juan Antonio Vera</t>
  </si>
  <si>
    <t>Los Aljibes</t>
  </si>
  <si>
    <t>Jairo Hernando Acevedo</t>
  </si>
  <si>
    <t>El Recreo</t>
  </si>
  <si>
    <t>Haiber Guzman G</t>
  </si>
  <si>
    <t>Las Mercedes</t>
  </si>
  <si>
    <t>Aminta Galindo</t>
  </si>
  <si>
    <t>Hermes Mojica Rojas</t>
  </si>
  <si>
    <t>Ambrocio Roa Diaz</t>
  </si>
  <si>
    <t>Sergio Niño Hernandez</t>
  </si>
  <si>
    <t>La Finca</t>
  </si>
  <si>
    <t>CAIMAN BAJO</t>
  </si>
  <si>
    <t>Luis Alvaro Apraes España</t>
  </si>
  <si>
    <t>Rodolfo Cardona Barrios</t>
  </si>
  <si>
    <t>Villa Nelly</t>
  </si>
  <si>
    <t>Jorge Heli Onatra Perez</t>
  </si>
  <si>
    <t>No</t>
  </si>
  <si>
    <t>Nombre Y apellido</t>
  </si>
  <si>
    <t xml:space="preserve">Cedula </t>
  </si>
  <si>
    <t xml:space="preserve">Finca </t>
  </si>
  <si>
    <t>Vereda</t>
  </si>
  <si>
    <t>Celular</t>
  </si>
  <si>
    <t xml:space="preserve">Luis Aquilino Alvarez Pérez </t>
  </si>
  <si>
    <t xml:space="preserve"> San Carlos</t>
  </si>
  <si>
    <t>311 8110250</t>
  </si>
  <si>
    <t xml:space="preserve">Adriano Rosillo </t>
  </si>
  <si>
    <t xml:space="preserve"> El saman</t>
  </si>
  <si>
    <t xml:space="preserve"> Miralindo </t>
  </si>
  <si>
    <t xml:space="preserve"> 313 2758000 </t>
  </si>
  <si>
    <t xml:space="preserve">Alba Roció Alvarez </t>
  </si>
  <si>
    <t xml:space="preserve"> El Porvenir</t>
  </si>
  <si>
    <t xml:space="preserve">Regalito </t>
  </si>
  <si>
    <t xml:space="preserve">Carlos Pinto </t>
  </si>
  <si>
    <t>sinai</t>
  </si>
  <si>
    <t xml:space="preserve"> Regalito </t>
  </si>
  <si>
    <t xml:space="preserve">María Betsely Gualdron </t>
  </si>
  <si>
    <t xml:space="preserve"> Matarredonda</t>
  </si>
  <si>
    <t xml:space="preserve">Víctor Manuel González Rojas   </t>
  </si>
  <si>
    <t>El Refugio</t>
  </si>
  <si>
    <t xml:space="preserve"> El Garzón</t>
  </si>
  <si>
    <t xml:space="preserve">Andrés Cachay </t>
  </si>
  <si>
    <t xml:space="preserve"> La Conquista</t>
  </si>
  <si>
    <t xml:space="preserve"> Mata Larga </t>
  </si>
  <si>
    <t xml:space="preserve">Reinel Ortiz Guanay </t>
  </si>
  <si>
    <t xml:space="preserve"> La Dorada</t>
  </si>
  <si>
    <t xml:space="preserve"> Agua Linda </t>
  </si>
  <si>
    <t>Silvestre Cruz Ortiz</t>
  </si>
  <si>
    <t>La corocora</t>
  </si>
  <si>
    <t xml:space="preserve">  La mapora </t>
  </si>
  <si>
    <t>Silvestre Velandia De Dios</t>
  </si>
  <si>
    <t>Las Brisas</t>
  </si>
  <si>
    <t>Bocas de Pore</t>
  </si>
  <si>
    <t>Sofía Reyes Silva</t>
  </si>
  <si>
    <t>Villa Esperanza</t>
  </si>
  <si>
    <t xml:space="preserve">Brisas del Pauto </t>
  </si>
  <si>
    <t xml:space="preserve">Victor Hugo   </t>
  </si>
  <si>
    <t>Los Angeles</t>
  </si>
  <si>
    <t xml:space="preserve"> El garzón</t>
  </si>
  <si>
    <t xml:space="preserve">Mauricio Germán Fuentes    </t>
  </si>
  <si>
    <t>Puerto Las Flores</t>
  </si>
  <si>
    <t>Brisas del Pauto</t>
  </si>
  <si>
    <t xml:space="preserve">José Javier Mendivelso   </t>
  </si>
  <si>
    <t xml:space="preserve">La Palma </t>
  </si>
  <si>
    <t>El beber</t>
  </si>
  <si>
    <t>316 5006969</t>
  </si>
  <si>
    <t xml:space="preserve">Jimmy Ortiz </t>
  </si>
  <si>
    <t xml:space="preserve">El Banco </t>
  </si>
  <si>
    <t>La Mapurisa</t>
  </si>
  <si>
    <t xml:space="preserve">Rumaldo Monquira C.   </t>
  </si>
  <si>
    <t xml:space="preserve">María Umelia Tarache    </t>
  </si>
  <si>
    <t>Monte Virgen</t>
  </si>
  <si>
    <t>La Mapora</t>
  </si>
  <si>
    <t xml:space="preserve">Marcelo Tapón Tarache   </t>
  </si>
  <si>
    <t>La Sirena</t>
  </si>
  <si>
    <t xml:space="preserve"> La Mapora</t>
  </si>
  <si>
    <t xml:space="preserve">Yulacni Ortiz Hernández   </t>
  </si>
  <si>
    <t>El Frutal</t>
  </si>
  <si>
    <t xml:space="preserve">La Mapora </t>
  </si>
  <si>
    <t xml:space="preserve">Judecssi Cáceres    </t>
  </si>
  <si>
    <t>El Encanto</t>
  </si>
  <si>
    <t>No ha sido anteriormente beneficiados con ningun proyecto</t>
  </si>
  <si>
    <t>presenta un acta de declaracion con fines extraprocesales de fecha 22 de enero de 2018, presenta escriura publica de fecha 16 de noviembre de 1983</t>
  </si>
  <si>
    <t xml:space="preserve">si presenta certificado de uso del suelo y es compatible </t>
  </si>
  <si>
    <t>No se encontro en la base de datos de usuarios beneficiados de la Gobernacion</t>
  </si>
  <si>
    <t>presenta el contrato de compraventa del 13 de septiembre de 2017</t>
  </si>
  <si>
    <t>Pertenece a la asociacion de cacaocultores y adjunto la camara de comercio</t>
  </si>
  <si>
    <t>LISTADO BENEFICIARIOS EN SOSTENIMIENTO DE 120.000 PLANTAS DE CACAO EN PRODUCCION</t>
  </si>
  <si>
    <t>LISTADO BENEFICIARIOS BASE SOCIAL ALIANZAS PRODUCTIVAS</t>
  </si>
  <si>
    <t>INFRAESTRUCTURA E INSTALACION DE 50 CASAS ELBAS Y CAJONES FERMENTADORES DE CACAO</t>
  </si>
  <si>
    <t xml:space="preserve">            </t>
  </si>
  <si>
    <t>LOZANO</t>
  </si>
  <si>
    <t>EL TRIUNFO</t>
  </si>
  <si>
    <t>10,57</t>
  </si>
  <si>
    <t xml:space="preserve">ALFREDO </t>
  </si>
  <si>
    <t>MENDOSA</t>
  </si>
  <si>
    <t>EL MANANTIAL</t>
  </si>
  <si>
    <t>BLANCA</t>
  </si>
  <si>
    <t>CEPEDA</t>
  </si>
  <si>
    <t>DE ARENAS</t>
  </si>
  <si>
    <t>LA INDEPENDENCIA</t>
  </si>
  <si>
    <t xml:space="preserve">PEDRO </t>
  </si>
  <si>
    <t>ACEVEDO</t>
  </si>
  <si>
    <t>EL PROGRESO</t>
  </si>
  <si>
    <t>16,25</t>
  </si>
  <si>
    <t xml:space="preserve">LUZ </t>
  </si>
  <si>
    <t>MERY</t>
  </si>
  <si>
    <t>BETHEL</t>
  </si>
  <si>
    <t>REYES</t>
  </si>
  <si>
    <t>SALINAS</t>
  </si>
  <si>
    <t>RISARALDA LOTE 6</t>
  </si>
  <si>
    <t xml:space="preserve">ERMINDA </t>
  </si>
  <si>
    <t>PALMAR</t>
  </si>
  <si>
    <t>ARQUIMDES</t>
  </si>
  <si>
    <t>FLORENTINO</t>
  </si>
  <si>
    <t>MONRROY</t>
  </si>
  <si>
    <t>GONZALEZ</t>
  </si>
  <si>
    <t>EL LAUREL</t>
  </si>
  <si>
    <t>EL JUVE</t>
  </si>
  <si>
    <t>CABARTE</t>
  </si>
  <si>
    <t>DIONYS</t>
  </si>
  <si>
    <t>ELVIRA</t>
  </si>
  <si>
    <t>DE RAMIREZ</t>
  </si>
  <si>
    <t xml:space="preserve">SAUL </t>
  </si>
  <si>
    <t>LA PALMA</t>
  </si>
  <si>
    <t>ORTEGON</t>
  </si>
  <si>
    <t>ALTAMIRA</t>
  </si>
  <si>
    <t>CURNAVACA</t>
  </si>
  <si>
    <t xml:space="preserve">WALTER </t>
  </si>
  <si>
    <t>CORREA</t>
  </si>
  <si>
    <t>C.C</t>
  </si>
  <si>
    <t>EL EDEN</t>
  </si>
  <si>
    <t xml:space="preserve">GUALDRON </t>
  </si>
  <si>
    <t>EL MANI</t>
  </si>
  <si>
    <t>ANA</t>
  </si>
  <si>
    <t>DELFA</t>
  </si>
  <si>
    <t>GUERRERO</t>
  </si>
  <si>
    <t>c.c</t>
  </si>
  <si>
    <t>villanueva</t>
  </si>
  <si>
    <t>Buenos A  Alto</t>
  </si>
  <si>
    <t>LEOPOLDO</t>
  </si>
  <si>
    <t>BARRETA</t>
  </si>
  <si>
    <t>AREVALO</t>
  </si>
  <si>
    <t>Encanto</t>
  </si>
  <si>
    <t>ZULETA</t>
  </si>
  <si>
    <t>RUSSI</t>
  </si>
  <si>
    <t>ESTRELLA</t>
  </si>
  <si>
    <t>Buenos A. Alto</t>
  </si>
  <si>
    <t>GREGORIO</t>
  </si>
  <si>
    <t>HIGUERA</t>
  </si>
  <si>
    <t>TERRENOS</t>
  </si>
  <si>
    <t>LA VORÁGINE</t>
  </si>
  <si>
    <t>Vegas del Upfa</t>
  </si>
  <si>
    <t>DABEL</t>
  </si>
  <si>
    <t>ARAQUANEV</t>
  </si>
  <si>
    <t>Buenos A. Afta</t>
  </si>
  <si>
    <t>FACUNDO</t>
  </si>
  <si>
    <t>RECUERDO</t>
  </si>
  <si>
    <t>HELI</t>
  </si>
  <si>
    <t>ONATRA</t>
  </si>
  <si>
    <t>Vegas del Upía</t>
  </si>
  <si>
    <t>HERNANDO</t>
  </si>
  <si>
    <t>CAMACHO</t>
  </si>
  <si>
    <t>Buenos A. Bajo</t>
  </si>
  <si>
    <t>ORLANDO</t>
  </si>
  <si>
    <t>GIRÓN</t>
  </si>
  <si>
    <t>MUR</t>
  </si>
  <si>
    <t>GUAMA</t>
  </si>
  <si>
    <t>Caracolí</t>
  </si>
  <si>
    <t>HERMELINDA</t>
  </si>
  <si>
    <t>Fical</t>
  </si>
  <si>
    <t>SEGUNDO</t>
  </si>
  <si>
    <t>EVARISTO</t>
  </si>
  <si>
    <t>PEÑA</t>
  </si>
  <si>
    <t>JAVIER</t>
  </si>
  <si>
    <t>MARTÍNEZ</t>
  </si>
  <si>
    <t>WILES</t>
  </si>
  <si>
    <t>ROZO</t>
  </si>
  <si>
    <t>Vegas del Upia</t>
  </si>
  <si>
    <t>EDUARDO</t>
  </si>
  <si>
    <t>LOPEZ</t>
  </si>
  <si>
    <t>GUADUALES</t>
  </si>
  <si>
    <t>El Fical</t>
  </si>
  <si>
    <t>CLAVEL</t>
  </si>
  <si>
    <t>Vegas del Upa</t>
  </si>
  <si>
    <t>EVER</t>
  </si>
  <si>
    <t>COROZO</t>
  </si>
  <si>
    <t>MISAEL</t>
  </si>
  <si>
    <t>PALMA</t>
  </si>
  <si>
    <t>OCHOA</t>
  </si>
  <si>
    <t>CANADÁ</t>
  </si>
  <si>
    <t>RODOLFO</t>
  </si>
  <si>
    <t>CARDONA</t>
  </si>
  <si>
    <t>BARRIOS</t>
  </si>
  <si>
    <t>VILLA NELLY</t>
  </si>
  <si>
    <t>GALINDO</t>
  </si>
  <si>
    <t>CLEMENTINA</t>
  </si>
  <si>
    <t>SÁNCHEZ</t>
  </si>
  <si>
    <t>De MEDINA</t>
  </si>
  <si>
    <t>CEIBA</t>
  </si>
  <si>
    <t>BERNABE</t>
  </si>
  <si>
    <t>RENAN</t>
  </si>
  <si>
    <t>VILLA MARIA</t>
  </si>
  <si>
    <t>ALBERTO</t>
  </si>
  <si>
    <t>OSPINA</t>
  </si>
  <si>
    <t>TRES ESQUINAS</t>
  </si>
  <si>
    <t>Vegas del Upla</t>
  </si>
  <si>
    <t>JOHAN</t>
  </si>
  <si>
    <t>VALDERRAMA</t>
  </si>
  <si>
    <t>APZALON</t>
  </si>
  <si>
    <t>CIFUENTES</t>
  </si>
  <si>
    <t>GUAYABOS</t>
  </si>
  <si>
    <t>Horqueton</t>
  </si>
  <si>
    <t>NELCY</t>
  </si>
  <si>
    <t>FLOR AMARILLO</t>
  </si>
  <si>
    <t xml:space="preserve">EDILMA </t>
  </si>
  <si>
    <t>LEONEL</t>
  </si>
  <si>
    <t xml:space="preserve">GALVIS </t>
  </si>
  <si>
    <t>JACOME</t>
  </si>
  <si>
    <t>LOS SABANALES</t>
  </si>
  <si>
    <t xml:space="preserve">ANIBAL </t>
  </si>
  <si>
    <t xml:space="preserve">CHACON </t>
  </si>
  <si>
    <t>MOSQUERA</t>
  </si>
  <si>
    <t>COLMENARES</t>
  </si>
  <si>
    <t xml:space="preserve">SAN ANTONIO </t>
  </si>
  <si>
    <t>SAMUEL</t>
  </si>
  <si>
    <t>SENEJOA</t>
  </si>
  <si>
    <t xml:space="preserve">MATA DE LIMON </t>
  </si>
  <si>
    <t>APTO</t>
  </si>
  <si>
    <t>NO APTO</t>
  </si>
  <si>
    <t>450+2500 m2</t>
  </si>
  <si>
    <t>si ha sido beneficiario de el proyecto de alianzas productivas de la Gobernacion de Casanare</t>
  </si>
  <si>
    <t>certificado de tradicion y libertad expedida el 18 de diciembre de 2017, escritura publica autenticada el 18 de sep del 2013</t>
  </si>
  <si>
    <t>certificado de tradicion y libertad expedida el 23 de noviembre de 2017, escritura publica de fecha 14 de junio del 2013 autenticada el  y contrato de compraventa expedida el 5 de mayo del 2014</t>
  </si>
  <si>
    <t>si presenta uso del suelo compatible su actividad es agricola</t>
  </si>
  <si>
    <t>certificado de tradicon y libertad expedida el 12 de octubre de 2017, escritura publica auteticada el 8 de agosto de 2017</t>
  </si>
  <si>
    <t>si presenta uso de suelo compatible - su actividad es la agricultura</t>
  </si>
  <si>
    <t>3.6</t>
  </si>
  <si>
    <t>presenta INCORA dada el 25 de abril del 2000 y esta autenticada el 8 de agosto del 2000, certificado de tradicion y libertad expedida el 18 de diciembre del 2017</t>
  </si>
  <si>
    <t>Mauricio Enrique Perez Jimenez</t>
  </si>
  <si>
    <t>Hector Orlando Piragauta Rodriguez</t>
  </si>
  <si>
    <t>3+5.100 m2</t>
  </si>
  <si>
    <t>escritura publica de fecha 25 de junio de 2013 autenticada.</t>
  </si>
  <si>
    <t>si presenta uso de suelo y es comptible, su actividad es agropecuaria</t>
  </si>
  <si>
    <t>presenta escritura publica autenticada el 22 de sep del 2006, hijuela de sucesion expedida el 19 de Agostol de 2014</t>
  </si>
  <si>
    <t>uso compatible con la actividad agropecuaria</t>
  </si>
  <si>
    <t>Pertenece a la Asociacion de Ganaderos de Tilodiran , adjunta camara de comercio</t>
  </si>
  <si>
    <t>si presenta uso del suelo compatible, su actividad es la agricultura</t>
  </si>
  <si>
    <t>presenta certificado de tradicion y libertad expedido el 26 de enero de 2018, escritura publica de fecha 4 de septiembre de 2008</t>
  </si>
  <si>
    <t>certificado de tradicion y libertad expedida el 1 de diciembre de 2017, escritura publica autenticada el 5 de junio de 2003.</t>
  </si>
  <si>
    <t>Si presenta certificacion de residenia pero no especifica el tiempo</t>
  </si>
  <si>
    <t xml:space="preserve">Usuario Apto para pre-selecciòn </t>
  </si>
  <si>
    <t>si presenta uso de suelo y es compatible con la actividad</t>
  </si>
  <si>
    <t>NO PRESENTA</t>
  </si>
  <si>
    <t>Si presenta uso de suelo compatible, su actividad es agricola</t>
  </si>
  <si>
    <t xml:space="preserve">Usuario Apto pre- selecciòn </t>
  </si>
  <si>
    <t xml:space="preserve">Llamada realizada el 22 de enero alas 2:48 pm Respondio la sra Maria Nereida Barrera, dice que ya no continua porque no le arrendaron el terreno </t>
  </si>
  <si>
    <t>certificado de tradicion y libertad con fecha el 22 de diciembre del 2017</t>
  </si>
  <si>
    <t xml:space="preserve">si presenta con residencia en el predio mayor a 2 años </t>
  </si>
  <si>
    <t>Llamada realizada el 24 de enero alas 10:59 am, cotesto el Sr Benjamin y quedo de traer el documento faltante pero no lo trajo y nuevamente se realiza una llamada el 31 de enero del 2018 a las 10:48 am pero no contesta.</t>
  </si>
  <si>
    <t>Llamada realizada el 22 de enero alas 4:37 pm se le realizo  3 llamadas y suena sistema correo de voz</t>
  </si>
  <si>
    <t xml:space="preserve">Llamada realizada el 22 de enero alas 3:02 pm se le realizò 3 llamadas y suena apagado </t>
  </si>
  <si>
    <t>3208551198</t>
  </si>
  <si>
    <t>Llamada realizada el 22 de enero 3:07 pm, contesto el Sr Fabio Barragan y quedo en traer os documentos pero no los a traido</t>
  </si>
  <si>
    <t>Llamada realizada el dia 22 de enero a las 3:12 contesto el Sr Diego Salamanca  quedo en traer los documentos pero no los a traìdo</t>
  </si>
  <si>
    <t>Llamada realizada el 22 de enero alas 3:37 pm se le realizo  3 llamadas y suena sistema correo de voz</t>
  </si>
  <si>
    <t>si presenta uso de suelo compatible y su actividad es agropecuaria</t>
  </si>
  <si>
    <t>certificado de tradicciòn y libertad del 14 de noviembre del 2017</t>
  </si>
  <si>
    <t>Lamada realizada el 22 de enero alas 3:09 pm se le realizo  3 llamadas y suena sistema correo de voz</t>
  </si>
  <si>
    <t>certificado de tradicciòn y libertad expedida el 20 de diciembre del 2017, escritura publica autenticada el 26 de mayo del 2010 y otorgada el 1 de febrero del 2008</t>
  </si>
  <si>
    <t>Llamada realizada el 22 de enero  las 4:35 pm contesto la Sra Amalia y quedo en traer los documentos faltantes pero no los a traìdo</t>
  </si>
  <si>
    <t>1.5</t>
  </si>
  <si>
    <t>escrituta publica autenticada el 16 de mayo del 2014</t>
  </si>
  <si>
    <t>Llmada realizada el 22 de enero alas 4:30 pm se le realizo  3 llamadas timbra pero no contestan</t>
  </si>
  <si>
    <t>Freddy Gonzalez</t>
  </si>
  <si>
    <t>3132318780</t>
  </si>
  <si>
    <t>Llamada realizadad el 22 de enero alas 5:04 pm contesto el Sr Marco quedo en traer los documentos el 23 de enero pero no los trajo</t>
  </si>
  <si>
    <t>certificado de tradicciòn y libertad del 15 de diciembre del 2017</t>
  </si>
  <si>
    <t>Pertenece a la Asociacion de Ganaderos de Tilodiran , pero no adjunta camara de comercio</t>
  </si>
  <si>
    <t>Llamada realizada el 8 de febreo del 2018 alas 5:05 pm contesto la Sra Lina y quedo en solicitar a paneacciòn el uso de suelos</t>
  </si>
  <si>
    <t xml:space="preserve">contrato de compraventa del 3 de febrero del 2016 </t>
  </si>
  <si>
    <t>Llamada realizada el 22 de enero alas 3:18 pm se le realizo  3 llamadas timbra pero nadie contesta</t>
  </si>
  <si>
    <t>Llamada realizada el 22 de enero del 2018 a las 3:21 pm ella dice que ya no se postula sino que es el esposo y el ya entrego todos los documentos</t>
  </si>
  <si>
    <t>Llamada realizada el 22 de enero alas 3:25 pm contesto la Sra Edelmira quedo en traer los documentos pero no los a traìdo</t>
  </si>
  <si>
    <t>Llamada realizada el 22 de enero alas 3:30 pm se le realizò 3 llamadas y suena sistema correo de voz</t>
  </si>
  <si>
    <t>Llamada realizada el 22 de enero alas 2:44 pm conteso el Sr Pedro Antonio quedo en traer los documentos porque no los tenia completos pero no los a traìdo</t>
  </si>
  <si>
    <t xml:space="preserve">certificao de tradicciòn y libertad expedido el 30 de abril del 2013, escritura publica del 14 de julio del 2008 </t>
  </si>
  <si>
    <t>Llamada realizada el 22 de enero a las 4:16 pm se le realizo  3 llamadas y suena sistema correo de voz</t>
  </si>
  <si>
    <t>Llamada realizada el 22 de enero alas 3:39 pm se le realizò 3 llamadas y suena sistema correo de voz</t>
  </si>
  <si>
    <t>Llamada realizada el 22 de enero alas 4:00 pm se le realizò 3 llamadas timbra pero nadie contesta</t>
  </si>
  <si>
    <t>Llamada realizadad el 22 de enero alas 4:05 pm contesto el Sr Jose Hector quedo en traer los documentos pero no los trajo</t>
  </si>
  <si>
    <t>Elver Chaparro Barragan</t>
  </si>
  <si>
    <t xml:space="preserve">certificado de tradicciòn y libertad expedida el 18 de diciembre del 2017 </t>
  </si>
  <si>
    <t>Lamada realizada el 25 de enero alas 3:46 pm se le realizo  3 llamadas y suena sistema correo de voz</t>
  </si>
  <si>
    <t>certificado de tradicciòn y libertad del 9 de enero del 2018, escritura publica expedida el 13 de mayo del 2015 autenticada el 21 de mayo del 2016</t>
  </si>
  <si>
    <t>Llamada realizada el 22 de enero a las 5:11 pm contesto el Sr Freddy Gonzalez dice que tiene el predio en arrendamiento sin embargo quedo en traer los documentos pero no los a traìdo</t>
  </si>
  <si>
    <t>Llamada realizada el 25 de enero alas 3:52 pm se le realizò 3 llamadas timbra pero nadie contesta</t>
  </si>
  <si>
    <t>5.5</t>
  </si>
  <si>
    <t xml:space="preserve">Llamada realizada el 25 de enero alas 3:52 pm se le realizò 3 llamadas y suena sistema correo de voz </t>
  </si>
  <si>
    <t>Pertenece a la Asociacion de Ganaderos de Tilodiran, pero no adjunta camara de comercio</t>
  </si>
  <si>
    <t>Llamada realizada el 22 de enero alas 4:38 pm se le realizò 3 llamadas y suena sistema correo de voz</t>
  </si>
  <si>
    <t>Llamada realizada el 22 de enero alas 4:50 pm contesto la Sra Arieta quedo en traer los documentos pero no los a traìdo</t>
  </si>
  <si>
    <t>Llamada realizada el 22 de enero alas 4:45 pm conteso el Sr Nelson quedo en traer los documentos pero no los a traìdo</t>
  </si>
  <si>
    <t>Llamada realizada el 22 de enero alas 4:45 pm conteso el Sr Pablo quedo en traer los documentos pero no los a traìdo</t>
  </si>
  <si>
    <t>Llmada realizada el 22 de enero a las 4:57 pm contesta el Sr Jhon Fredy dice que el se retira que ya no esta interesado</t>
  </si>
  <si>
    <t>AREA PREDIO INSCRIPCION (HAS)</t>
  </si>
  <si>
    <t>si presenta certificado de uso de suelo, pero compatible no es compatible con la actividad</t>
  </si>
  <si>
    <t>Documento de compraventa de fecha 6 de enero de 1995 y autenticado el 6 de enero del 1998</t>
  </si>
  <si>
    <t>No se encontro en la base de datos de usuarios beneficiados de la Gobernaciòn</t>
  </si>
  <si>
    <t xml:space="preserve">Llamada realizada el 22 de enero alas 3:33 pm, contesto el Sr Carlos Ivan y quedo de traer los documentos el siguiente dìa a las 8:10 am pero no los trajo </t>
  </si>
  <si>
    <t>Llamada realizada el 24 de enero alas 9:00 a.m contesto y quedo en traer los documentos pero no los a traìdo</t>
  </si>
  <si>
    <t>Llamada realizada el 23 de enero a las 9:00 a.m y se retira</t>
  </si>
  <si>
    <t>Ruht Cruz Jarro</t>
  </si>
  <si>
    <t>Hijuela de herencia el 20 de noviembre de 1993  y es autenticada el 16 de junio de 1994</t>
  </si>
  <si>
    <t>si preseta el certificado de residencia pero no especifica el tiempo</t>
  </si>
  <si>
    <t>presenta promesa de conmpraventa de fecha 7 de septiembre del 2009</t>
  </si>
  <si>
    <t xml:space="preserve">no se encontro en la base de usuarios beneficiados de la Gobernación </t>
  </si>
  <si>
    <t>Llamada realizada el 23 de enero de 2018a las 9:00 a..m y quedo en traer los documentos en el trasncurso de la semana pero no los ha traido</t>
  </si>
  <si>
    <t>Llamada realizada el 23 de eero a las 9:16 a.m , quedo en traer los documentos pero o los ha traido</t>
  </si>
  <si>
    <t>Presenta el certificado de compraventa del 2 de enero de 2008 autenticada el 2 de enero del 2008</t>
  </si>
  <si>
    <t>presenta el certificado de la matricula de inmobiliaria expedida el 16 de enero de 2018, escritura publica del 15 de julio  2005 y autenticada el 15 de julio 2005</t>
  </si>
  <si>
    <t>Presenta el contrato de compraventa del 14 de junio del 1982</t>
  </si>
  <si>
    <t>presenta el certificado de tradicio y libertad el 3 de enero de 2018, escritura publica de 30 de marzo de 2012 y autenticada el 2 de abril del 2012</t>
  </si>
  <si>
    <t>presenta el documento de donacion autenticado el 21 de diciembre de 2017, ademas una certificacion de sana posesion del 26 de diciembre de 2017</t>
  </si>
  <si>
    <t>El sueño</t>
  </si>
  <si>
    <t>Nidya Patricia Vega Ramirez</t>
  </si>
  <si>
    <t>Llamada realizada el 31 de enero a las 2:46 p.m el Sr. Dijo que no continuaba con el proyecto</t>
  </si>
  <si>
    <t>Llamada realizada el 24 de enero a las 10:56 a.m Dijo que no continuaba con el proyecto porque el predio no esta a nombre de ella</t>
  </si>
  <si>
    <t xml:space="preserve">no se puede llamar porque el usuario no tiene numero telefonico para comunicarnos </t>
  </si>
  <si>
    <t>Llamada realizada el 24 de enero a las 10:59a.m se realizaron 3 llamadas pero no  contesto</t>
  </si>
  <si>
    <t>Llamada realizada el 24 de enero a las 10:58 a.m se realizaron 3 llamadas pero no contesto</t>
  </si>
  <si>
    <t>certificado de residencia mayor de dos años y es expedido por la alcadia municipal</t>
  </si>
  <si>
    <t xml:space="preserve">si presenta uso de suelo compatible - la actividad es agropecuario </t>
  </si>
  <si>
    <t>certificado de tradicion y libertad expedido el 11 de diciembre de 2017 y escritura publica autenticada con fecha 22 de abril de 2005</t>
  </si>
  <si>
    <t>pertenece a la asociacion de cacaocultores del norte de casanare y adjunta camara de comercio</t>
  </si>
  <si>
    <t>Llamada realizada el 24 de enero a las 11:17 a.m el Sr. Dijo que no continuaba con el proyecto</t>
  </si>
  <si>
    <t>Ruben Dario Forero Marta</t>
  </si>
  <si>
    <t>presenta el contrato de compraventa de fecha 14 de abril de 2016</t>
  </si>
  <si>
    <t xml:space="preserve">Si presenta cerificado de residencia mayor a dos años, pertenece a la asocicacion de cacaocultores del norte de casanare </t>
  </si>
  <si>
    <t>presenta documento de adjudicacion de fecha 17 de diciembre de 1991, contrato de compraventa de feche 2 de enero de 1993</t>
  </si>
  <si>
    <t>Llamada realizada el 23 de enero a las 5:38 p.m quedo en traer los documentos en el transcurso de la semana los traia o que el Sr. Guillermo (funcionario delegado de la Alcaldia) lo traia</t>
  </si>
  <si>
    <t>presenta el certificado de tradicion y libertad del 1 de noviembre del 2017</t>
  </si>
  <si>
    <t>presenta el certificado de tradicion y libertad del 3 de noviembre del 2017</t>
  </si>
  <si>
    <t xml:space="preserve">Usuario no Apto para pre-selecciòn (Ya ha sido beneficiado con un proyecto de cacao) </t>
  </si>
  <si>
    <t>Llamada realizada el 24 de enero al as 11:13 a.m no contesta</t>
  </si>
  <si>
    <t>Llamada realizada el 23 de enero a las 5:26 p.m, le entrego los documentos a Fabian Lopez ( Concejal )</t>
  </si>
  <si>
    <t xml:space="preserve">presenta el certificado de tradicion y libertad del 11 de enero del 2018 </t>
  </si>
  <si>
    <t>presenta el contrato de arrendamiento de fecha 3 de noviembre del 2017</t>
  </si>
  <si>
    <t>presenta el certificado de uso de suelo ( verificar el uso principal)</t>
  </si>
  <si>
    <t>si presenta certificado de uso de suelo pero no es compatible con la actividad, sin embargo revisarlo</t>
  </si>
  <si>
    <t>si presenta certificado de uso de suelo y es de uso pero no es compatible con la actividad, si embargo verificar</t>
  </si>
  <si>
    <t>si presenta certificado de uso de suelo no compatible para la actividad, revisarlo</t>
  </si>
  <si>
    <t>si presenta certificado de uso de suelo pero no es compatible con la actividad ( sin embargo verificar)</t>
  </si>
  <si>
    <t>entrego el contrato de sesion de derecho herencial autenticado con fecha 7 de enero de 2011</t>
  </si>
  <si>
    <t>Jose David Perilla Arevalo</t>
  </si>
  <si>
    <t>Mirtha Cecilia Torres Diaz</t>
  </si>
  <si>
    <t>si presenta con residencia en el predio mayor a dos años, esta expedida por el comité de ganaderos de sabanalarga</t>
  </si>
  <si>
    <t>si presenta el certificado de residencia no especifica el tiempo</t>
  </si>
  <si>
    <t>no se encontro en la base de datos de usuarios beneficiados de la Gobernacion</t>
  </si>
  <si>
    <t>Llamada realizada el 23 de enero, quedo en traer los documentos pero no los ha traido</t>
  </si>
  <si>
    <t>presenta el certificao de libertad y tradicion expedida el 3 de enero de 2018, escritura publica del 14 de marzo de 2016</t>
  </si>
  <si>
    <t xml:space="preserve">usuario Apto para pre-selección </t>
  </si>
  <si>
    <t>Cesar Augusto Aranda Torres</t>
  </si>
  <si>
    <t xml:space="preserve">Llamada realizada el 23 de enero a las 5:03 pm el Sr. Quedo en traer los documentos pero no los a traido </t>
  </si>
  <si>
    <t>Llamada realizada el 31 de enero a las 5:05 pm se realizaron 3 llamadas pero suena apagado</t>
  </si>
  <si>
    <t>Llamada realizada el 23 de enero a las 4:58  pm quedo en traer los documentos pero no los a traido</t>
  </si>
  <si>
    <t>Llamada realizada el 31 de enero a las 2:00 pm se llamo al numero que aparece en los documentos ero dijieron que estaba equivocada</t>
  </si>
  <si>
    <t>Llamada realizada el 23 de enero 4:59 pm dice que se retira del proyecto</t>
  </si>
  <si>
    <t>Llamada realizada el 23 de enero alas 5:04 pm pero no cotesto</t>
  </si>
  <si>
    <t>Llamada realizada el 23 de enero alas 10:53 am quedo en traer los documentos pero no los a traìdo</t>
  </si>
  <si>
    <t>certificado de tradiccion y liberta expedido el 19 de diciembre del 2019</t>
  </si>
  <si>
    <t>Llamada realizada el 23 de enero alas 4:22 P.m quedo en traer los documentos pero no los a traìdo</t>
  </si>
  <si>
    <t>Llamada realizada el 23 de enero alas 10:58 a.m se realizaron 3 llamadas pero no contesto</t>
  </si>
  <si>
    <t>Llamada realizada el 23 de enero alas 1:08 a.m quedo en traer los documentos pero no los a traìdo</t>
  </si>
  <si>
    <t>Fabián Paul Carmona Baquero</t>
  </si>
  <si>
    <t xml:space="preserve">presenta el certificado de residencia menor a dos años </t>
  </si>
  <si>
    <t>certificado de tradiccion y libertad del 1 de julio del 2016</t>
  </si>
  <si>
    <t>Alberto Motta Garcia</t>
  </si>
  <si>
    <t>Reinaldo Cardenas Cardenas</t>
  </si>
  <si>
    <t>La llanerita</t>
  </si>
  <si>
    <t>Telavit</t>
  </si>
  <si>
    <t>Maria Luisa Condia Alvarado</t>
  </si>
  <si>
    <t xml:space="preserve">El viso </t>
  </si>
  <si>
    <t xml:space="preserve">Barinas </t>
  </si>
  <si>
    <t xml:space="preserve">Ayde Yenis Guerrero </t>
  </si>
  <si>
    <t>chiriguaros</t>
  </si>
  <si>
    <t xml:space="preserve">Martha Cecilia Barrera Barrera </t>
  </si>
  <si>
    <t>Mundo nuevo</t>
  </si>
  <si>
    <t>la palmeras</t>
  </si>
  <si>
    <t>Gilma Conde Alvarado</t>
  </si>
  <si>
    <t xml:space="preserve">La consigna </t>
  </si>
  <si>
    <t>la soledad</t>
  </si>
  <si>
    <t>Belgrado</t>
  </si>
  <si>
    <t>la miel</t>
  </si>
  <si>
    <t>Roselino Cardenas Vergara</t>
  </si>
  <si>
    <t>guafal pintado</t>
  </si>
  <si>
    <t>la esmeralda</t>
  </si>
  <si>
    <t>Mararabe</t>
  </si>
  <si>
    <t xml:space="preserve">Edgar Mariño Mondragon </t>
  </si>
  <si>
    <t>Diana Carolina Mariño Mondragon</t>
  </si>
  <si>
    <t>la reserva #6</t>
  </si>
  <si>
    <t xml:space="preserve">contrato de promesa de compramenta autenticado el 23 de agosto del 2010 </t>
  </si>
  <si>
    <t>contrato de compraventa autenticado el 5 de octubre del 2005</t>
  </si>
  <si>
    <t>contrato de compraventa del 29 de enero del 2010</t>
  </si>
  <si>
    <t>certificado de tradiccion y libertad del 4 de mayo del 2017</t>
  </si>
  <si>
    <t>contrato de compraventa del 19 de diciembre del 2003, certificado de tradiccion y libertad del 1 de febrero del 2018</t>
  </si>
  <si>
    <t>si presenta uso del suelo y no es  compatible con la actividad</t>
  </si>
  <si>
    <t xml:space="preserve">contrato de compraventa del 8 de mayo del 2015 </t>
  </si>
  <si>
    <t xml:space="preserve">certficado de tradiccion y libertad del 31 de enero del 2018 </t>
  </si>
  <si>
    <t>si presenta uso del suelo y es  compatible con la actividad</t>
  </si>
  <si>
    <t>contrato de compraventa del 10 junio del 2011 autenticado</t>
  </si>
  <si>
    <t>certificado de tradiccion y libertad del 26 de febrero del 2016</t>
  </si>
  <si>
    <t>campo alegre</t>
  </si>
  <si>
    <t>presenta contrato de compra venta 15 de febrero de 2003</t>
  </si>
  <si>
    <t xml:space="preserve">presenta incoder del 21 de marzo de 2006 </t>
  </si>
  <si>
    <t>Ramon Emilio Pineda Guierrez</t>
  </si>
  <si>
    <t xml:space="preserve">la milagrosa </t>
  </si>
  <si>
    <t>29.8</t>
  </si>
  <si>
    <t>presenta escritura publica del 17 de diciembre de 2008</t>
  </si>
  <si>
    <t>Farid Rojas Llanos</t>
  </si>
  <si>
    <t>la rivera</t>
  </si>
  <si>
    <t>Filemon Duran Jara</t>
  </si>
  <si>
    <t>4.86.264</t>
  </si>
  <si>
    <t>finca santa cecilia</t>
  </si>
  <si>
    <t>Sandra Cristina Alezone Ardia</t>
  </si>
  <si>
    <t>esmeralda</t>
  </si>
  <si>
    <t>san marcos</t>
  </si>
  <si>
    <t>presenta certificado de tradicciòn y libertad del 22 de agosto de 2017</t>
  </si>
  <si>
    <t>presenta certificado de tradicciòn y libertad del 18 de diciembre de 2017, escritura publica del 12 de diciembre del 2017</t>
  </si>
  <si>
    <t>certificado de tradiccion y libertad expedido el 7 de febreo del 2018</t>
  </si>
  <si>
    <t>6.5</t>
  </si>
  <si>
    <t>presenta certificado de libertad y tradicion expedida el 12 de febrero de 2018</t>
  </si>
  <si>
    <t>321202248-6358869</t>
  </si>
  <si>
    <t>Maria Isabel Angel Arenas</t>
  </si>
  <si>
    <t>presenta el contrato de compra venta autenticada expedida el 20 de diciembre de 2017</t>
  </si>
  <si>
    <t>NO APTO POR EL USO DEL SUELO</t>
  </si>
  <si>
    <t xml:space="preserve">presenta escritura publica autenticada con  fecha 21 de febrero del 2001 </t>
  </si>
  <si>
    <t>contrato de sesion de derechos de la parte en comun y proindiviso que le correspondede un lote de terreno con fecha 23 de enero de 2017</t>
  </si>
  <si>
    <t>SOLICITAR EL CERTIFICADO DE TRADICION Y LIBERTAD</t>
  </si>
  <si>
    <t>El Viso</t>
  </si>
  <si>
    <t xml:space="preserve">si presenta certificado de uso de suelo compatible </t>
  </si>
  <si>
    <t>CONDICIONADO A LA CARACTERIZACION EN EL USO DEL SUELO</t>
  </si>
  <si>
    <t>Documento de donacion autenticado el 21 de diciembre del 2017 y una certificacion de sana posesion del 26 de diciembre de 2017</t>
  </si>
  <si>
    <t>si presenta el certificado de uso de suelo compatiblecon la actividad</t>
  </si>
  <si>
    <t xml:space="preserve">Usuario  Apto para pre-selecciòn </t>
  </si>
  <si>
    <t>APTO PERO SUBSANAR LA FECHA DEL CERTIFICADO DE RESIDENCIA</t>
  </si>
  <si>
    <t>No se encontro en la base de datos de usuarios de programas similares</t>
  </si>
  <si>
    <t>SUBSANAR CERTIFICADO DE RESIDENCIA</t>
  </si>
  <si>
    <t xml:space="preserve">Usuario NO Apto para pre-selecciòn </t>
  </si>
  <si>
    <t>NO APTO POR EL USO DEL SUELO  Y COMO TIENE CONTRATO DE COMPRA VENTA, DEBIA ADJUNTAR EL CERTIFICADO DE TRADICION Y LIBERTAD</t>
  </si>
  <si>
    <t>3105602530 3135971851</t>
  </si>
  <si>
    <t>viso</t>
  </si>
  <si>
    <t>TIENE CONTRATO DE COMPRA VENTA, DEBE ADJUNTAR EL CERTIFICADO DE TRADICION Y LIBERTAD</t>
  </si>
  <si>
    <t>TIENE CONTRATO DE COMPRAVENTA, DEBE ADJUNTAR EL CERTIFICADO DE TRADICION Y LIBERTAD /APTO PERO SUBSANAR LA FECHA DEL CERTIFICADO DE RESIDENCIA</t>
  </si>
  <si>
    <t>certificado de tradicion y libertad expedido 09 Ene 2018 y escritura autenticada el 20 de Agos. 2016</t>
  </si>
  <si>
    <t>TIENE CONTRATO DE COMPRA VENTA, DEBE ADJUNTAR EL CERTIFICADO DE TRADICION Y LIBERTAD /SUBSANAR CERTIFICADO DE RESIDENCIA</t>
  </si>
  <si>
    <t>San Joaquin</t>
  </si>
  <si>
    <t>contrato de compraventa del 10 de enero del 2016</t>
  </si>
  <si>
    <t>TIENE CONTRATO DE COMPRA VENTA, DEBE ADJUNTAR EL CERTIFICADO DE TRADICION Y LIBERTAD/ HACER LA VISITA Y VERIFICAR QUE NO ESTE EN LA RONDA PROTECTORA</t>
  </si>
  <si>
    <t>TIENE CONTRATO DE COMPRA VENTA, DEBE ADJUNTAR EL CERTIFICADO DE TRADICION Y LIBERTAD // Y VERIFICAR QUE NO PERTENEZCA EL PREDIO AL MISMO PRODUCTOR</t>
  </si>
  <si>
    <t>TIENE CONTRATO DE COMPRA VENTA, DEBE ADJUNTAR EL CERTIFICADO DE TRADICION Y LIBERTAD // NO FIRMA EL COMPRADOR EN EL DOCUMENTO DE COMPRA VENTA</t>
  </si>
  <si>
    <t>Carlos Andres Roa Corredor</t>
  </si>
  <si>
    <t>presenta escritura publica de fecha 13 de junio de 2017 autenticada el 15 de junio del 2017</t>
  </si>
  <si>
    <t>NO ESPECIFICA TIEMPO DE RESIDENCIA</t>
  </si>
  <si>
    <t>presenta la certificcion del uso del suelo compatible con la actividad</t>
  </si>
  <si>
    <t>Pertenece a la asociacion de cacaocultores y adjunto la camara de comercio, tambien la certificacion del PJAC donde demuestra la residencia de mas de dos años</t>
  </si>
  <si>
    <t>TIENE CONTRATO DE COMPRA VENTA, DEBE ADJUNTAR EL CERTIFICADO DE TRADICION Y LIBERTAD/ NO ESPECIFICA EL TIEMPO DE RESIDENCIA</t>
  </si>
  <si>
    <t>TIENE CONTRATO DE COMPRA VENTA, DEBE ADJUNTAR EL CERTIFICADO DE TRADICION Y LIBERTAD /SUBSANAR CERTIFICADO DE RESIDENCIA/ NO ESPECIFICA EL TIEMPO DE RESIDENCIA</t>
  </si>
  <si>
    <t>presenta el certificado expedido por la junta de accion comunal pero no especifica alli el tiempo de residencia y hay que verificar si es valido</t>
  </si>
  <si>
    <t>SUBSANAR CERTIFICADO DE RESIDENCIA// PENDIENTE POR DEFINIR SI ENTRA O NO</t>
  </si>
  <si>
    <t>por definir por los usos del suelo</t>
  </si>
  <si>
    <t>PRESELECCIONADOS SEGÚN COMITÉ</t>
  </si>
  <si>
    <t xml:space="preserve">Presenta el certificado de libertad y tradicion expedida el 7 de diciembre de 2017 </t>
  </si>
  <si>
    <t>presenta el certificado de uso del suelo y se requiere hacer el estudio a la actividad principal en la visita</t>
  </si>
  <si>
    <t>presenta certificado de uso del suelo y se requiere hacer estudio de la actividad principal en la visita</t>
  </si>
  <si>
    <t>SOLICITAR EL CERTIFICADO DE TRADICION Y LIBERTAD// EN LA VISITA</t>
  </si>
  <si>
    <t>presenta el certificado de uso de suelo pero hay que hacerle el estudio a la actividad principal en la visita</t>
  </si>
  <si>
    <t>REVISAR EL USO DEL SUELO CUANDO SE REALICE LA VISITA</t>
  </si>
  <si>
    <t>ACTUALIZAR CERTIFICADO DE TRADICION Y LIBERTAD// SUBSANAR EL CERTIFICADO DE RESIDENCIA</t>
  </si>
  <si>
    <t>( EN EL FORMATO DE INSCRIPCION RESPORTA 10 HAS, EN LA ESCRITURA HAY 8 HAS )</t>
  </si>
  <si>
    <t xml:space="preserve">USUARIOS APTOS Y NO APTOS </t>
  </si>
  <si>
    <t>NO APTO- LAS HIJUELAS  NO SON OBJETO DE INVERSION POR EL ESTADO// NO ESPECIFICA TIEMPO DE DURACION</t>
  </si>
  <si>
    <t>Usuario NO Apto para pre-selecciòn</t>
  </si>
  <si>
    <t>REGISTRO DE LLAMADAS A CARPETAS INCOMPLETAS</t>
  </si>
  <si>
    <t>Usuario apto para pre-selección</t>
  </si>
  <si>
    <t xml:space="preserve"> (DOCUMENTO DE TENENCIA CON FECHA RECIENTE )</t>
  </si>
  <si>
    <t>Usuario NO Apto para pre-selección</t>
  </si>
  <si>
    <t>NO APTO POR LA ACREDITACION, PREDIO DEL ESTADO// REVISAR USO DEL SUELO</t>
  </si>
  <si>
    <t xml:space="preserve">Usuario NO Apto para pre-selección </t>
  </si>
  <si>
    <t>SUPERA LA UAF // TIENE CONTRATO DE COMPRA VENTA, DEBE ADJUNTAR EL CERTIFICADO DE TRADICION Y LIBERTAD</t>
  </si>
  <si>
    <t>Llamada realizada el 31 de enero 11:33 am el Sr manifiesta que sufrio un accidente de transito por no cual NO CONTINUA</t>
  </si>
  <si>
    <t>Llamada realizada el 23 de enero a las 8:58 a.m el Sr. Dijo que NO CONTINUA con el proyecto</t>
  </si>
  <si>
    <t xml:space="preserve">Usuario NO Apto para pre- selecciòn </t>
  </si>
  <si>
    <t>(FALTA EL CERTIFICADO DE LA JUNTA DE ACCION COMUNAL)</t>
  </si>
  <si>
    <t>(FALTA EL CERTIFICADO DEL USO DEL SUELO)</t>
  </si>
  <si>
    <t>(FALTA EL CERTIFICADO DEL RUAT Y USO DEL SUELO)</t>
  </si>
  <si>
    <t xml:space="preserve"> (FALTA EL CERTIFICADO DE LA JUNTA DE ACCION COMUNAL Y TIENE FECHA RECIENTE DEL CERTIFICADO DE TRADICION Y LIBERTAD)</t>
  </si>
  <si>
    <t xml:space="preserve"> ( FALTA EL CERTIFICADO DE LA JUNTA DE ACCION COMUNAL // PRESENTA CONTRATO DE ARRENDAMIENTO)</t>
  </si>
  <si>
    <t>(FALTA EL CERTIFICADO DE USO DEL SUELO Y EL CERTIFICADO DE LA JUNTA DE ACCION COMUNAL )</t>
  </si>
  <si>
    <t xml:space="preserve"> (FALTA EL CERTIFICADO DE USO DEL SUELO)</t>
  </si>
  <si>
    <t>(FALTA EL CERTIFICADO DE USO DEL SUELO Y TIENE FECHA RECIENTE EL CERTIFICADO DE TRADICION Y LIBERTAD)</t>
  </si>
  <si>
    <t>FALTA EL CERTIFICADO DE USO DEL SUELO Y O ADJUNTA CAMARA DE COMERCIO</t>
  </si>
  <si>
    <t>(FALTA EL CERTIFICADO DE USO DEL SUELO, EL RUAT Y EL CERTIFICADO DE LA JUNTA DE ACCION COMUNAL Y TIENE FECHA RECIENTE EL CERTIFICADO DE TRADICION Y LIBERTAD)</t>
  </si>
  <si>
    <t>NO PRESENTA DOCUMENTOS ANEXOS, SOLO TIENE EL FORMULARIO</t>
  </si>
  <si>
    <t>DOCUMENTO DE TENENCIA DE TIERRA CON FECHA RECIENTE</t>
  </si>
  <si>
    <t>CERTIFICADO DE TRADICION Y LIBERTAD CON FECHA RECIENTE</t>
  </si>
  <si>
    <t xml:space="preserve">NOTA: La Sra. Zully es viuda y esta en el tramite de la reparticion, a ella le corresponde de un 40% a un 50 % </t>
  </si>
  <si>
    <t>EL BIEN ESTA HIPOTECADO</t>
  </si>
  <si>
    <t>TIENE CONTRATO DE COMPRA VENTA, DEBE ADJUNTAR EL CERTIFICADO DE TRADICION Y LIBERTAD// CERTIFICADO DE RESIDENCIA MENOR A DOS AÑOS</t>
  </si>
  <si>
    <t>FECHA RECIENTE DEL CERTIFICADO DE TRADICION Y LIBERTAD</t>
  </si>
  <si>
    <t>(en el RUAT hay mas hectareas que en el certificado de tradiccion y libertad dado que tiene varias escrituras y documentos ya que es una finca familiar)</t>
  </si>
  <si>
    <t>Llamada realizada el 21 de Febrero a las 10:49 am y quedo de enviar los documentos por correo</t>
  </si>
  <si>
    <t>ADJUNTAR EL CERTIFICADO DE TRADICION Y LIBERTAD</t>
  </si>
  <si>
    <t>ADJUNTAR EL CERTIFICADO DE TRADICION Y LIBERTAD // APTO PERO SUBSANAR LA FECHA DEL CERTIFICADO DE RESIDENCIA</t>
  </si>
  <si>
    <t>presenta la certificacion del uso del suelo compatible con la actividad</t>
  </si>
  <si>
    <t xml:space="preserve">NUEVO RESULTADO </t>
  </si>
  <si>
    <t xml:space="preserve">Usuario  Apto para pre- selecciòn </t>
  </si>
  <si>
    <t xml:space="preserve">Usuario Apto para pre- selecciòn </t>
  </si>
  <si>
    <t>EN EL COMITÉ SE DEFINIO SACARLOS POR SER YA BENEFICIARIO DE OTRO PROYECTO</t>
  </si>
  <si>
    <t xml:space="preserve">Usuario NO  Apto para pre-selecciòn </t>
  </si>
  <si>
    <t xml:space="preserve">Usuario  NO Apto para pre-selecciòn </t>
  </si>
  <si>
    <t>3188089814 3203171689</t>
  </si>
  <si>
    <t>NINGUNA</t>
  </si>
  <si>
    <t>NO SE NECESITA REALIZAR LA LLAMADA PUES ESTA COMPLETO</t>
  </si>
  <si>
    <t>NO PRESENTA CERTIFICADO DE RESIDENCIA</t>
  </si>
  <si>
    <t>PRESENTA CONTRATO DE ARRENDAMIENTO</t>
  </si>
  <si>
    <t>presenta el certificado de tradicion y libertdad expedido el 9 de octubre de 2017, contrato de arrendamiento los 10 dias de 2014</t>
  </si>
  <si>
    <t>Usuario NO Apto para pre-selecciòn (sin embargo verificar si es dueño del predio ya, porque el anexo el certificado de tradicion y libertad ya actualizado)</t>
  </si>
  <si>
    <t>PENDIENTE</t>
  </si>
  <si>
    <t>PENDIENTE REALIZAR LLAMADA</t>
  </si>
  <si>
    <t>PENNDIENTE REALIZAR LLAMADA</t>
  </si>
  <si>
    <t>MATRIZ DE USUARIOS PRE-SELECCIONADOS EN EL PROYECTO DE CACAO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</si>
</sst>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 ###\ ####"/>
  </numFmts>
  <fonts count="28" x14ac:knownFonts="1">
    <font>
      <sz val="11"/>
      <color theme="1"/>
      <name val="Calibri"/>
      <family val="2"/>
      <scheme val="minor"/>
    </font>
    <font>
      <b/>
      <sz val="11"/>
      <color theme="1"/>
      <name val="Calibri"/>
      <family val="2"/>
      <scheme val="minor"/>
    </font>
    <font>
      <b/>
      <sz val="18"/>
      <color theme="1"/>
      <name val="Calibri"/>
      <family val="2"/>
      <scheme val="minor"/>
    </font>
    <font>
      <b/>
      <sz val="18"/>
      <color theme="1"/>
      <name val="Tahoma"/>
      <family val="2"/>
    </font>
    <font>
      <sz val="11"/>
      <color theme="1"/>
      <name val="Tahoma"/>
      <family val="2"/>
    </font>
    <font>
      <b/>
      <sz val="11"/>
      <color theme="1"/>
      <name val="Tahoma"/>
      <family val="2"/>
    </font>
    <font>
      <b/>
      <sz val="10"/>
      <color theme="1"/>
      <name val="Tahoma"/>
      <family val="2"/>
    </font>
    <font>
      <sz val="10"/>
      <color theme="1"/>
      <name val="Tahoma"/>
      <family val="2"/>
    </font>
    <font>
      <b/>
      <sz val="11"/>
      <color theme="1"/>
      <name val="Arial Narrow"/>
      <family val="2"/>
    </font>
    <font>
      <sz val="11"/>
      <name val="Calibri"/>
      <family val="2"/>
      <scheme val="minor"/>
    </font>
    <font>
      <sz val="12"/>
      <color theme="1"/>
      <name val="Calibri"/>
      <family val="2"/>
      <scheme val="minor"/>
    </font>
    <font>
      <b/>
      <sz val="12"/>
      <color theme="1"/>
      <name val="Calibri"/>
      <family val="2"/>
      <scheme val="minor"/>
    </font>
    <font>
      <sz val="12"/>
      <color theme="1"/>
      <name val="Tahoma"/>
      <family val="2"/>
    </font>
    <font>
      <sz val="10"/>
      <name val="Tahoma"/>
      <family val="2"/>
    </font>
    <font>
      <sz val="11"/>
      <color theme="1"/>
      <name val="Calibri"/>
      <family val="2"/>
      <scheme val="minor"/>
    </font>
    <font>
      <sz val="10"/>
      <name val="Arial"/>
      <family val="2"/>
    </font>
    <font>
      <sz val="9"/>
      <color indexed="81"/>
      <name val="Tahoma"/>
      <family val="2"/>
    </font>
    <font>
      <b/>
      <sz val="9"/>
      <color indexed="81"/>
      <name val="Tahoma"/>
      <family val="2"/>
    </font>
    <font>
      <b/>
      <sz val="8"/>
      <color theme="1"/>
      <name val="Calibri"/>
      <family val="2"/>
      <scheme val="minor"/>
    </font>
    <font>
      <sz val="8"/>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8"/>
      <color theme="1"/>
      <name val="Arial Narrow"/>
      <family val="2"/>
    </font>
    <font>
      <sz val="9"/>
      <color rgb="FF000000"/>
      <name val="Calibri"/>
      <family val="2"/>
      <scheme val="minor"/>
    </font>
    <font>
      <sz val="9"/>
      <color theme="1"/>
      <name val="Calibri"/>
      <family val="2"/>
      <scheme val="minor"/>
    </font>
    <font>
      <sz val="9"/>
      <name val="Calibri"/>
      <family val="2"/>
      <scheme val="minor"/>
    </font>
    <font>
      <b/>
      <sz val="48"/>
      <color theme="1"/>
      <name val="Calibri"/>
      <family val="2"/>
      <scheme val="minor"/>
    </font>
  </fonts>
  <fills count="22">
    <fill>
      <patternFill patternType="none"/>
    </fill>
    <fill>
      <patternFill patternType="gray125"/>
    </fill>
    <fill>
      <patternFill patternType="solid">
        <fgColor rgb="FFFFFF99"/>
        <bgColor indexed="64"/>
      </patternFill>
    </fill>
    <fill>
      <patternFill patternType="solid">
        <fgColor rgb="FFCCFF66"/>
        <bgColor indexed="64"/>
      </patternFill>
    </fill>
    <fill>
      <patternFill patternType="solid">
        <fgColor rgb="FFFF7C80"/>
        <bgColor indexed="64"/>
      </patternFill>
    </fill>
    <fill>
      <patternFill patternType="solid">
        <fgColor rgb="FF66CCFF"/>
        <bgColor indexed="64"/>
      </patternFill>
    </fill>
    <fill>
      <patternFill patternType="solid">
        <fgColor rgb="FF66FF33"/>
        <bgColor indexed="64"/>
      </patternFill>
    </fill>
    <fill>
      <patternFill patternType="solid">
        <fgColor rgb="FFFF9966"/>
        <bgColor indexed="64"/>
      </patternFill>
    </fill>
    <fill>
      <patternFill patternType="solid">
        <fgColor rgb="FFFF4747"/>
        <bgColor indexed="64"/>
      </patternFill>
    </fill>
    <fill>
      <patternFill patternType="solid">
        <fgColor rgb="FF66FFFF"/>
        <bgColor indexed="64"/>
      </patternFill>
    </fill>
    <fill>
      <patternFill patternType="solid">
        <fgColor rgb="FFFFFF66"/>
        <bgColor indexed="64"/>
      </patternFill>
    </fill>
    <fill>
      <patternFill patternType="solid">
        <fgColor rgb="FFFFFF00"/>
        <bgColor indexed="64"/>
      </patternFill>
    </fill>
    <fill>
      <patternFill patternType="solid">
        <fgColor rgb="FF66FF99"/>
        <bgColor indexed="64"/>
      </patternFill>
    </fill>
    <fill>
      <patternFill patternType="solid">
        <fgColor rgb="FF99FFCC"/>
        <bgColor indexed="64"/>
      </patternFill>
    </fill>
    <fill>
      <patternFill patternType="solid">
        <fgColor rgb="FFFFCCCC"/>
        <bgColor indexed="64"/>
      </patternFill>
    </fill>
    <fill>
      <patternFill patternType="solid">
        <fgColor theme="4" tint="0.7999816888943144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rgb="FFF5FDA9"/>
        <bgColor indexed="64"/>
      </patternFill>
    </fill>
    <fill>
      <patternFill patternType="solid">
        <fgColor rgb="FF9CFAD4"/>
        <bgColor indexed="64"/>
      </patternFill>
    </fill>
    <fill>
      <patternFill patternType="solid">
        <fgColor theme="6"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bottom style="thin">
        <color indexed="64"/>
      </bottom>
      <diagonal/>
    </border>
  </borders>
  <cellStyleXfs count="3">
    <xf numFmtId="0" fontId="0" fillId="0" borderId="0"/>
    <xf numFmtId="43" fontId="14" fillId="0" borderId="0" applyFont="0" applyFill="0" applyBorder="0" applyAlignment="0" applyProtection="0"/>
    <xf numFmtId="0" fontId="15" fillId="0" borderId="0"/>
  </cellStyleXfs>
  <cellXfs count="177">
    <xf numFmtId="0" fontId="0" fillId="0" borderId="0" xfId="0"/>
    <xf numFmtId="0" fontId="1" fillId="8" borderId="1" xfId="0" applyFont="1" applyFill="1" applyBorder="1" applyAlignment="1">
      <alignment horizontal="center" vertical="center"/>
    </xf>
    <xf numFmtId="0" fontId="4" fillId="0" borderId="0" xfId="0" applyFont="1"/>
    <xf numFmtId="0" fontId="4" fillId="0" borderId="1" xfId="0" applyFont="1" applyBorder="1" applyAlignment="1">
      <alignment horizontal="center"/>
    </xf>
    <xf numFmtId="0" fontId="4" fillId="0" borderId="0" xfId="0" applyFont="1" applyAlignment="1">
      <alignment horizontal="center"/>
    </xf>
    <xf numFmtId="0" fontId="5" fillId="3"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right" vertical="center"/>
    </xf>
    <xf numFmtId="0" fontId="6" fillId="7"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xf numFmtId="49" fontId="6" fillId="7" borderId="1" xfId="0" applyNumberFormat="1" applyFont="1" applyFill="1" applyBorder="1" applyAlignment="1">
      <alignment horizontal="center" vertical="center"/>
    </xf>
    <xf numFmtId="0" fontId="5" fillId="6" borderId="1" xfId="0" applyFont="1" applyFill="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6" fillId="12" borderId="1" xfId="0" applyFont="1" applyFill="1" applyBorder="1" applyAlignment="1">
      <alignment horizontal="center" vertical="center"/>
    </xf>
    <xf numFmtId="0" fontId="5" fillId="10" borderId="1" xfId="0" applyFont="1" applyFill="1" applyBorder="1" applyAlignment="1">
      <alignment horizontal="center" vertical="center"/>
    </xf>
    <xf numFmtId="0" fontId="4" fillId="0" borderId="1" xfId="0" applyFont="1" applyFill="1" applyBorder="1" applyAlignment="1">
      <alignment horizontal="center"/>
    </xf>
    <xf numFmtId="0" fontId="4" fillId="0" borderId="1" xfId="0" applyFont="1" applyFill="1" applyBorder="1" applyAlignment="1">
      <alignment horizontal="center" wrapText="1"/>
    </xf>
    <xf numFmtId="0" fontId="5" fillId="11" borderId="1" xfId="0" applyFont="1" applyFill="1" applyBorder="1" applyAlignment="1">
      <alignment horizontal="center" vertical="center"/>
    </xf>
    <xf numFmtId="0" fontId="7" fillId="0" borderId="1" xfId="0" applyFont="1" applyFill="1" applyBorder="1" applyAlignment="1">
      <alignment horizontal="center" wrapText="1"/>
    </xf>
    <xf numFmtId="0" fontId="8" fillId="0" borderId="1" xfId="0" applyFont="1" applyFill="1" applyBorder="1" applyAlignment="1">
      <alignment horizontal="center" vertical="center" wrapText="1"/>
    </xf>
    <xf numFmtId="0" fontId="0" fillId="13" borderId="0" xfId="0" applyFill="1"/>
    <xf numFmtId="0" fontId="19" fillId="0" borderId="0" xfId="0" applyFont="1" applyAlignment="1">
      <alignment horizontal="center" vertical="center" wrapText="1"/>
    </xf>
    <xf numFmtId="0" fontId="19" fillId="0" borderId="0" xfId="0" applyFont="1"/>
    <xf numFmtId="0" fontId="18" fillId="15" borderId="5"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1" applyNumberFormat="1" applyFont="1" applyFill="1" applyBorder="1" applyAlignment="1">
      <alignment horizontal="center" vertical="center" wrapText="1"/>
    </xf>
    <xf numFmtId="0" fontId="19" fillId="0" borderId="0" xfId="0" applyFont="1" applyFill="1" applyAlignment="1">
      <alignment horizontal="center" vertical="center" wrapText="1"/>
    </xf>
    <xf numFmtId="0" fontId="18" fillId="16" borderId="1" xfId="2" applyFont="1" applyFill="1" applyBorder="1" applyAlignment="1">
      <alignment horizontal="center" vertical="center" wrapText="1"/>
    </xf>
    <xf numFmtId="0" fontId="18" fillId="16"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9" fillId="17" borderId="1" xfId="2" applyFont="1" applyFill="1" applyBorder="1" applyAlignment="1">
      <alignment horizontal="center" vertical="center" wrapText="1"/>
    </xf>
    <xf numFmtId="3" fontId="19" fillId="17" borderId="1" xfId="2" applyNumberFormat="1" applyFont="1" applyFill="1" applyBorder="1" applyAlignment="1">
      <alignment horizontal="center" vertical="center" wrapText="1"/>
    </xf>
    <xf numFmtId="164" fontId="19" fillId="17" borderId="1" xfId="2" applyNumberFormat="1" applyFont="1" applyFill="1" applyBorder="1" applyAlignment="1">
      <alignment horizontal="center" vertical="center" wrapText="1"/>
    </xf>
    <xf numFmtId="3" fontId="19" fillId="0" borderId="1" xfId="0" applyNumberFormat="1" applyFont="1" applyFill="1" applyBorder="1" applyAlignment="1">
      <alignment horizontal="center" vertical="center" wrapText="1"/>
    </xf>
    <xf numFmtId="3" fontId="19" fillId="0" borderId="1" xfId="0" applyNumberFormat="1" applyFont="1" applyBorder="1" applyAlignment="1">
      <alignment horizontal="center" vertical="center" wrapText="1"/>
    </xf>
    <xf numFmtId="0" fontId="19" fillId="0" borderId="1" xfId="2" applyFont="1" applyFill="1" applyBorder="1" applyAlignment="1">
      <alignment horizontal="center" vertical="center" wrapText="1"/>
    </xf>
    <xf numFmtId="0" fontId="8" fillId="15" borderId="1" xfId="0" applyFont="1" applyFill="1" applyBorder="1" applyAlignment="1">
      <alignment horizontal="center" vertical="center" wrapText="1"/>
    </xf>
    <xf numFmtId="49" fontId="8" fillId="15" borderId="1" xfId="0" applyNumberFormat="1" applyFont="1" applyFill="1" applyBorder="1" applyAlignment="1">
      <alignment horizontal="center" vertical="center" wrapText="1"/>
    </xf>
    <xf numFmtId="0" fontId="19" fillId="13" borderId="1" xfId="0" applyFont="1" applyFill="1" applyBorder="1" applyAlignment="1">
      <alignment horizontal="center" vertical="center" wrapText="1"/>
    </xf>
    <xf numFmtId="0" fontId="19" fillId="13" borderId="1" xfId="1" applyNumberFormat="1" applyFont="1" applyFill="1" applyBorder="1" applyAlignment="1">
      <alignment horizontal="center" vertical="center" wrapText="1"/>
    </xf>
    <xf numFmtId="0" fontId="19" fillId="13" borderId="0" xfId="0" applyFont="1" applyFill="1" applyAlignment="1">
      <alignment horizontal="center" vertical="center" wrapText="1"/>
    </xf>
    <xf numFmtId="0" fontId="19" fillId="13" borderId="0" xfId="0" applyFont="1" applyFill="1"/>
    <xf numFmtId="3" fontId="19" fillId="13" borderId="1" xfId="0" applyNumberFormat="1" applyFont="1" applyFill="1" applyBorder="1" applyAlignment="1">
      <alignment horizontal="center" vertical="center" wrapText="1"/>
    </xf>
    <xf numFmtId="0" fontId="23" fillId="15" borderId="5" xfId="0" applyFont="1" applyFill="1" applyBorder="1" applyAlignment="1">
      <alignment horizontal="center" vertical="center" wrapText="1"/>
    </xf>
    <xf numFmtId="0" fontId="24"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Fill="1" applyBorder="1" applyAlignment="1">
      <alignment horizontal="center"/>
    </xf>
    <xf numFmtId="0" fontId="24" fillId="0" borderId="1" xfId="0" applyFont="1" applyFill="1" applyBorder="1" applyAlignment="1">
      <alignment horizontal="center" vertical="center" wrapText="1"/>
    </xf>
    <xf numFmtId="0" fontId="24" fillId="0" borderId="7" xfId="0" applyFont="1" applyFill="1" applyBorder="1" applyAlignment="1">
      <alignment horizontal="center" vertical="center"/>
    </xf>
    <xf numFmtId="0" fontId="25" fillId="0" borderId="1" xfId="1"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1" xfId="0" applyFont="1" applyFill="1" applyBorder="1" applyAlignment="1">
      <alignment horizontal="center"/>
    </xf>
    <xf numFmtId="0" fontId="0" fillId="0" borderId="0" xfId="0" applyFill="1" applyAlignment="1">
      <alignment horizontal="center" vertical="center" wrapText="1"/>
    </xf>
    <xf numFmtId="0" fontId="0" fillId="0" borderId="0" xfId="0" applyFill="1" applyAlignment="1">
      <alignment wrapText="1"/>
    </xf>
    <xf numFmtId="0" fontId="0" fillId="0" borderId="0" xfId="0" applyAlignment="1">
      <alignment horizontal="center" vertical="center" wrapText="1"/>
    </xf>
    <xf numFmtId="0" fontId="19" fillId="13" borderId="1" xfId="0" applyNumberFormat="1" applyFont="1" applyFill="1" applyBorder="1" applyAlignment="1">
      <alignment horizontal="center" vertical="center" wrapText="1"/>
    </xf>
    <xf numFmtId="0" fontId="24" fillId="13" borderId="1" xfId="0" applyFont="1" applyFill="1" applyBorder="1" applyAlignment="1">
      <alignment horizontal="center" vertical="center"/>
    </xf>
    <xf numFmtId="0" fontId="0" fillId="0" borderId="0" xfId="0" applyFill="1"/>
    <xf numFmtId="0" fontId="19" fillId="0" borderId="0" xfId="0" applyFont="1" applyFill="1"/>
    <xf numFmtId="0" fontId="0" fillId="18" borderId="0" xfId="0" applyFill="1" applyAlignment="1">
      <alignment horizontal="center" vertical="center" wrapText="1"/>
    </xf>
    <xf numFmtId="0" fontId="0" fillId="0" borderId="0" xfId="0" applyFont="1" applyFill="1" applyAlignment="1">
      <alignment horizontal="center" vertical="center" wrapText="1"/>
    </xf>
    <xf numFmtId="0" fontId="0" fillId="0" borderId="0" xfId="0" applyAlignment="1">
      <alignment horizontal="left" vertical="center" wrapText="1"/>
    </xf>
    <xf numFmtId="0" fontId="0" fillId="0" borderId="0" xfId="0" applyFill="1" applyAlignment="1">
      <alignment horizontal="left" vertical="center" wrapText="1"/>
    </xf>
    <xf numFmtId="0" fontId="7" fillId="0" borderId="1" xfId="0" applyFont="1" applyFill="1" applyBorder="1" applyAlignment="1">
      <alignment horizontal="center" vertical="center" wrapText="1"/>
    </xf>
    <xf numFmtId="0" fontId="10" fillId="2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21" borderId="1" xfId="0" applyFont="1" applyFill="1" applyBorder="1" applyAlignment="1">
      <alignment horizontal="center"/>
    </xf>
    <xf numFmtId="0" fontId="1" fillId="20" borderId="1" xfId="0" applyFont="1" applyFill="1" applyBorder="1"/>
    <xf numFmtId="0" fontId="10" fillId="19" borderId="1" xfId="0" applyFont="1" applyFill="1" applyBorder="1" applyAlignment="1">
      <alignment horizontal="center" vertical="center" wrapText="1"/>
    </xf>
    <xf numFmtId="0" fontId="5" fillId="20" borderId="1" xfId="0" applyFont="1" applyFill="1" applyBorder="1" applyAlignment="1">
      <alignment horizontal="center" vertical="center"/>
    </xf>
    <xf numFmtId="0" fontId="5" fillId="19" borderId="1" xfId="0" applyFont="1" applyFill="1" applyBorder="1" applyAlignment="1">
      <alignment horizontal="center" vertical="center"/>
    </xf>
    <xf numFmtId="3" fontId="4" fillId="0" borderId="1" xfId="0" applyNumberFormat="1" applyFont="1" applyFill="1" applyBorder="1" applyAlignment="1">
      <alignment horizontal="center"/>
    </xf>
    <xf numFmtId="0" fontId="4" fillId="0" borderId="0" xfId="0" applyFont="1" applyAlignment="1">
      <alignment vertical="center"/>
    </xf>
    <xf numFmtId="0" fontId="4" fillId="0" borderId="1" xfId="0" applyFont="1" applyBorder="1" applyAlignment="1">
      <alignment horizontal="left" vertical="center"/>
    </xf>
    <xf numFmtId="3"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3"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1" xfId="0" applyFont="1" applyFill="1" applyBorder="1" applyAlignment="1">
      <alignment horizontal="left" vertical="center" wrapText="1"/>
    </xf>
    <xf numFmtId="3" fontId="4" fillId="0" borderId="1" xfId="0" applyNumberFormat="1" applyFont="1" applyFill="1" applyBorder="1" applyAlignment="1">
      <alignment horizontal="center" vertical="center" wrapText="1"/>
    </xf>
    <xf numFmtId="0" fontId="6" fillId="20" borderId="1" xfId="0" applyFont="1" applyFill="1" applyBorder="1" applyAlignment="1">
      <alignment horizontal="center" vertical="center"/>
    </xf>
    <xf numFmtId="0" fontId="4" fillId="0" borderId="1" xfId="0" applyFont="1" applyFill="1" applyBorder="1" applyAlignment="1"/>
    <xf numFmtId="0" fontId="4" fillId="0" borderId="1" xfId="0" applyFont="1" applyFill="1" applyBorder="1" applyAlignment="1">
      <alignment vertical="center" wrapText="1"/>
    </xf>
    <xf numFmtId="49" fontId="4" fillId="0" borderId="1" xfId="0" applyNumberFormat="1" applyFont="1" applyFill="1" applyBorder="1" applyAlignment="1">
      <alignment horizontal="center" vertical="top" wrapText="1"/>
    </xf>
    <xf numFmtId="0" fontId="1" fillId="8" borderId="1" xfId="0"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0" fillId="0" borderId="0" xfId="0" applyFill="1" applyAlignment="1">
      <alignment horizontal="center" vertical="center"/>
    </xf>
    <xf numFmtId="0" fontId="9" fillId="0" borderId="0" xfId="0" applyFont="1" applyFill="1" applyAlignment="1">
      <alignment horizontal="center" vertical="center"/>
    </xf>
    <xf numFmtId="49" fontId="7"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3" fillId="0" borderId="1" xfId="0" applyFont="1" applyFill="1" applyBorder="1" applyAlignment="1">
      <alignment horizontal="center"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9" fillId="0" borderId="0" xfId="0" applyFont="1" applyFill="1" applyAlignment="1">
      <alignment wrapText="1"/>
    </xf>
    <xf numFmtId="49" fontId="4" fillId="0" borderId="0" xfId="0" applyNumberFormat="1" applyFont="1" applyAlignment="1">
      <alignment horizontal="center" vertical="center"/>
    </xf>
    <xf numFmtId="0" fontId="7" fillId="0" borderId="0" xfId="0" applyFont="1" applyAlignment="1">
      <alignment vertical="center"/>
    </xf>
    <xf numFmtId="0" fontId="12" fillId="0" borderId="1" xfId="0" applyFont="1" applyBorder="1" applyAlignment="1">
      <alignment horizontal="left" vertical="center"/>
    </xf>
    <xf numFmtId="3"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49" fontId="12" fillId="0" borderId="1" xfId="0" applyNumberFormat="1" applyFont="1" applyBorder="1" applyAlignment="1">
      <alignment horizontal="center" vertical="center"/>
    </xf>
    <xf numFmtId="0" fontId="12" fillId="0" borderId="1" xfId="0" applyNumberFormat="1" applyFont="1" applyBorder="1" applyAlignment="1">
      <alignment horizontal="center" vertical="center"/>
    </xf>
    <xf numFmtId="0" fontId="12" fillId="0" borderId="1" xfId="0" applyFont="1" applyFill="1" applyBorder="1" applyAlignment="1">
      <alignment horizontal="left" vertical="center" wrapText="1"/>
    </xf>
    <xf numFmtId="3"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2" fillId="0" borderId="1" xfId="0" applyNumberFormat="1" applyFont="1" applyBorder="1" applyAlignment="1">
      <alignment horizontal="center" vertical="center" wrapText="1"/>
    </xf>
    <xf numFmtId="0" fontId="12" fillId="0" borderId="1" xfId="0" applyFont="1" applyFill="1" applyBorder="1" applyAlignment="1">
      <alignment horizontal="left" vertical="center"/>
    </xf>
    <xf numFmtId="3"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4" fillId="0" borderId="0" xfId="0" applyFont="1" applyFill="1" applyAlignment="1">
      <alignment vertical="center"/>
    </xf>
    <xf numFmtId="0" fontId="4" fillId="0" borderId="0" xfId="0" applyFont="1" applyBorder="1" applyAlignment="1">
      <alignment vertical="center"/>
    </xf>
    <xf numFmtId="0" fontId="0" fillId="0" borderId="0" xfId="0" applyAlignment="1">
      <alignment vertical="center"/>
    </xf>
    <xf numFmtId="0" fontId="0" fillId="0" borderId="1" xfId="0" applyBorder="1" applyAlignment="1">
      <alignment horizontal="center" vertical="center"/>
    </xf>
    <xf numFmtId="0" fontId="4" fillId="0" borderId="0" xfId="0" applyFont="1" applyAlignment="1">
      <alignment horizontal="left" vertical="center"/>
    </xf>
    <xf numFmtId="0" fontId="12" fillId="0" borderId="1" xfId="0" applyFont="1" applyBorder="1" applyAlignment="1">
      <alignment horizontal="center" vertical="center" wrapText="1"/>
    </xf>
    <xf numFmtId="49" fontId="4" fillId="0" borderId="1" xfId="0" applyNumberFormat="1" applyFont="1" applyFill="1" applyBorder="1" applyAlignment="1">
      <alignment horizontal="center" vertical="justify"/>
    </xf>
    <xf numFmtId="0" fontId="1" fillId="0" borderId="1" xfId="0" applyFont="1" applyFill="1" applyBorder="1" applyAlignment="1">
      <alignment horizontal="center" vertical="center" wrapText="1"/>
    </xf>
    <xf numFmtId="0" fontId="0" fillId="0" borderId="1" xfId="0" applyFill="1" applyBorder="1"/>
    <xf numFmtId="0" fontId="0" fillId="0" borderId="1" xfId="0" applyFill="1" applyBorder="1" applyAlignment="1">
      <alignment wrapText="1"/>
    </xf>
    <xf numFmtId="0" fontId="7" fillId="0" borderId="3" xfId="0" applyFont="1" applyFill="1" applyBorder="1" applyAlignment="1">
      <alignment horizontal="center" wrapText="1"/>
    </xf>
    <xf numFmtId="0" fontId="0" fillId="0" borderId="3" xfId="0" applyFill="1" applyBorder="1" applyAlignment="1">
      <alignment wrapText="1"/>
    </xf>
    <xf numFmtId="0" fontId="11" fillId="0" borderId="1" xfId="0" applyFont="1" applyFill="1" applyBorder="1" applyAlignment="1">
      <alignment horizontal="center"/>
    </xf>
    <xf numFmtId="0" fontId="1" fillId="0" borderId="1" xfId="0" applyFont="1" applyFill="1" applyBorder="1" applyAlignment="1">
      <alignment horizontal="center"/>
    </xf>
    <xf numFmtId="0" fontId="13" fillId="0" borderId="1"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0" fontId="3" fillId="0" borderId="0" xfId="0" applyFont="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11" fillId="21" borderId="2" xfId="0" applyFont="1" applyFill="1" applyBorder="1" applyAlignment="1">
      <alignment horizontal="center"/>
    </xf>
    <xf numFmtId="0" fontId="11" fillId="21" borderId="4" xfId="0" applyFont="1" applyFill="1" applyBorder="1" applyAlignment="1">
      <alignment horizontal="center"/>
    </xf>
    <xf numFmtId="0" fontId="11" fillId="21" borderId="3" xfId="0" applyFont="1" applyFill="1" applyBorder="1" applyAlignment="1">
      <alignment horizontal="center"/>
    </xf>
    <xf numFmtId="0" fontId="23" fillId="15" borderId="6" xfId="0" applyFont="1" applyFill="1" applyBorder="1" applyAlignment="1">
      <alignment horizontal="center" vertical="top" wrapText="1"/>
    </xf>
    <xf numFmtId="0" fontId="23" fillId="15" borderId="8" xfId="0" applyFont="1" applyFill="1" applyBorder="1" applyAlignment="1">
      <alignment horizontal="center" vertical="top" wrapText="1"/>
    </xf>
    <xf numFmtId="0" fontId="23" fillId="15" borderId="1" xfId="0" applyFont="1" applyFill="1" applyBorder="1" applyAlignment="1">
      <alignment horizontal="center" vertical="top" wrapText="1"/>
    </xf>
    <xf numFmtId="0" fontId="23" fillId="15" borderId="5" xfId="0" applyFont="1" applyFill="1" applyBorder="1" applyAlignment="1">
      <alignment horizontal="center" vertical="top" wrapText="1"/>
    </xf>
    <xf numFmtId="0" fontId="21" fillId="14" borderId="0" xfId="0" applyFont="1" applyFill="1" applyAlignment="1">
      <alignment horizontal="center" vertical="center" wrapText="1"/>
    </xf>
    <xf numFmtId="0" fontId="22" fillId="14" borderId="0" xfId="0" applyFont="1" applyFill="1" applyAlignment="1">
      <alignment horizontal="center" vertical="center" wrapText="1"/>
    </xf>
    <xf numFmtId="0" fontId="20" fillId="14" borderId="0" xfId="0" applyFont="1" applyFill="1" applyAlignment="1">
      <alignment horizontal="center" vertical="center" wrapText="1"/>
    </xf>
    <xf numFmtId="0" fontId="18" fillId="15" borderId="1" xfId="0" applyFont="1" applyFill="1" applyBorder="1" applyAlignment="1">
      <alignment horizontal="center" vertical="center" wrapText="1"/>
    </xf>
    <xf numFmtId="0" fontId="18" fillId="15" borderId="5" xfId="0" applyFont="1" applyFill="1" applyBorder="1" applyAlignment="1">
      <alignment horizontal="center" vertical="center" wrapText="1"/>
    </xf>
    <xf numFmtId="0" fontId="23" fillId="15" borderId="1" xfId="0" applyFont="1" applyFill="1" applyBorder="1" applyAlignment="1">
      <alignment horizontal="center" vertical="center" wrapText="1"/>
    </xf>
    <xf numFmtId="0" fontId="23" fillId="15" borderId="5" xfId="0" applyFont="1" applyFill="1" applyBorder="1" applyAlignment="1">
      <alignment horizontal="center" vertical="center" wrapText="1"/>
    </xf>
    <xf numFmtId="0" fontId="23" fillId="15" borderId="7" xfId="0" applyFont="1" applyFill="1" applyBorder="1" applyAlignment="1">
      <alignment horizontal="center" vertical="center" wrapText="1"/>
    </xf>
    <xf numFmtId="0" fontId="23" fillId="15" borderId="1" xfId="0" applyFont="1" applyFill="1" applyBorder="1" applyAlignment="1">
      <alignment horizontal="center" vertical="top"/>
    </xf>
    <xf numFmtId="0" fontId="23" fillId="15" borderId="1" xfId="0" applyFont="1" applyFill="1" applyBorder="1" applyAlignment="1">
      <alignment horizontal="center" vertical="center"/>
    </xf>
    <xf numFmtId="0" fontId="23" fillId="15" borderId="5" xfId="0" applyFont="1" applyFill="1" applyBorder="1" applyAlignment="1">
      <alignment horizontal="center" vertical="center"/>
    </xf>
    <xf numFmtId="0" fontId="21" fillId="14" borderId="9" xfId="0" applyFont="1" applyFill="1" applyBorder="1" applyAlignment="1">
      <alignment horizontal="center" wrapText="1"/>
    </xf>
    <xf numFmtId="0" fontId="22" fillId="14" borderId="9" xfId="0" applyFont="1" applyFill="1" applyBorder="1" applyAlignment="1">
      <alignment horizontal="center" wrapText="1"/>
    </xf>
    <xf numFmtId="0" fontId="18" fillId="15" borderId="6" xfId="0" applyFont="1" applyFill="1" applyBorder="1" applyAlignment="1">
      <alignment horizontal="center" vertical="center" wrapText="1"/>
    </xf>
    <xf numFmtId="0" fontId="18" fillId="15" borderId="8" xfId="0" applyFont="1" applyFill="1" applyBorder="1" applyAlignment="1">
      <alignment horizontal="center" vertical="center" wrapText="1"/>
    </xf>
    <xf numFmtId="0" fontId="18" fillId="15" borderId="7" xfId="0" applyFont="1" applyFill="1" applyBorder="1" applyAlignment="1">
      <alignment horizontal="center" vertical="center" wrapText="1"/>
    </xf>
    <xf numFmtId="0" fontId="0" fillId="0" borderId="9" xfId="0" applyFill="1" applyBorder="1" applyAlignment="1">
      <alignment horizontal="center" vertical="center" wrapText="1"/>
    </xf>
    <xf numFmtId="0" fontId="27" fillId="0" borderId="9" xfId="0" applyFont="1" applyFill="1" applyBorder="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2" defaultPivotStyle="PivotStyleLight16"/>
  <colors>
    <mruColors>
      <color rgb="FFF5FDA9"/>
      <color rgb="FF9CFAD4"/>
      <color rgb="FFFB9B7D"/>
      <color rgb="FFFFD4B7"/>
      <color rgb="FF91FC8C"/>
      <color rgb="FFFF6600"/>
      <color rgb="FFFFCCCC"/>
      <color rgb="FFFFCCFF"/>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L71"/>
  <sheetViews>
    <sheetView topLeftCell="A37" zoomScale="90" zoomScaleNormal="90" workbookViewId="0">
      <selection activeCell="B71" sqref="B71"/>
    </sheetView>
  </sheetViews>
  <sheetFormatPr baseColWidth="10" defaultRowHeight="14.25" x14ac:dyDescent="0.25"/>
  <cols>
    <col min="1" max="1" width="4.85546875" style="13" customWidth="1"/>
    <col min="2" max="2" width="33.42578125" style="84" customWidth="1"/>
    <col min="3" max="3" width="17.5703125" style="94" customWidth="1"/>
    <col min="4" max="4" width="15.140625" style="13" customWidth="1"/>
    <col min="5" max="5" width="22.85546875" style="84" customWidth="1"/>
    <col min="6" max="6" width="23.7109375" style="84" customWidth="1"/>
    <col min="7" max="7" width="15.140625" style="112" customWidth="1"/>
    <col min="8" max="8" width="34.5703125" style="84" customWidth="1"/>
    <col min="9" max="10" width="11.42578125" style="84"/>
    <col min="11" max="11" width="13.42578125" style="84" customWidth="1"/>
    <col min="12" max="16384" width="11.42578125" style="84"/>
  </cols>
  <sheetData>
    <row r="2" spans="1:12" ht="22.5" x14ac:dyDescent="0.25">
      <c r="A2" s="145" t="s">
        <v>7</v>
      </c>
      <c r="B2" s="145"/>
      <c r="C2" s="145"/>
      <c r="D2" s="145"/>
      <c r="E2" s="145"/>
      <c r="F2" s="145"/>
      <c r="G2" s="145"/>
    </row>
    <row r="3" spans="1:12" ht="15" x14ac:dyDescent="0.25">
      <c r="H3" s="146"/>
      <c r="I3" s="147"/>
      <c r="J3" s="147"/>
      <c r="K3" s="147"/>
      <c r="L3" s="147"/>
    </row>
    <row r="4" spans="1:12" s="113" customFormat="1" ht="48.75" customHeight="1" x14ac:dyDescent="0.25">
      <c r="A4" s="8" t="s">
        <v>2</v>
      </c>
      <c r="B4" s="8" t="s">
        <v>0</v>
      </c>
      <c r="C4" s="8" t="s">
        <v>908</v>
      </c>
      <c r="D4" s="8" t="s">
        <v>909</v>
      </c>
      <c r="E4" s="8" t="s">
        <v>4</v>
      </c>
      <c r="F4" s="8" t="s">
        <v>5</v>
      </c>
      <c r="G4" s="16" t="s">
        <v>6</v>
      </c>
      <c r="H4" s="20" t="s">
        <v>691</v>
      </c>
    </row>
    <row r="5" spans="1:12" ht="15" x14ac:dyDescent="0.25">
      <c r="A5" s="14">
        <v>1</v>
      </c>
      <c r="B5" s="114" t="s">
        <v>89</v>
      </c>
      <c r="C5" s="115">
        <v>9653391</v>
      </c>
      <c r="D5" s="116" t="s">
        <v>9</v>
      </c>
      <c r="E5" s="116" t="s">
        <v>90</v>
      </c>
      <c r="F5" s="116" t="s">
        <v>91</v>
      </c>
      <c r="G5" s="117">
        <v>3102022237</v>
      </c>
      <c r="H5" s="88"/>
    </row>
    <row r="6" spans="1:12" ht="15" x14ac:dyDescent="0.25">
      <c r="A6" s="14">
        <v>2</v>
      </c>
      <c r="B6" s="114" t="s">
        <v>79</v>
      </c>
      <c r="C6" s="115">
        <v>42430466</v>
      </c>
      <c r="D6" s="116" t="s">
        <v>9</v>
      </c>
      <c r="E6" s="116" t="s">
        <v>80</v>
      </c>
      <c r="F6" s="116" t="s">
        <v>81</v>
      </c>
      <c r="G6" s="117">
        <v>3118620252</v>
      </c>
      <c r="H6" s="88"/>
    </row>
    <row r="7" spans="1:12" ht="15" x14ac:dyDescent="0.25">
      <c r="A7" s="14">
        <v>3</v>
      </c>
      <c r="B7" s="114" t="s">
        <v>401</v>
      </c>
      <c r="C7" s="115">
        <v>9532873</v>
      </c>
      <c r="D7" s="116" t="s">
        <v>9</v>
      </c>
      <c r="E7" s="116" t="s">
        <v>60</v>
      </c>
      <c r="F7" s="116" t="s">
        <v>52</v>
      </c>
      <c r="G7" s="117" t="s">
        <v>400</v>
      </c>
      <c r="H7" s="88"/>
    </row>
    <row r="8" spans="1:12" ht="15" x14ac:dyDescent="0.25">
      <c r="A8" s="14">
        <v>4</v>
      </c>
      <c r="B8" s="114" t="s">
        <v>289</v>
      </c>
      <c r="C8" s="115">
        <v>51567961</v>
      </c>
      <c r="D8" s="116" t="s">
        <v>9</v>
      </c>
      <c r="E8" s="116" t="s">
        <v>83</v>
      </c>
      <c r="F8" s="116" t="s">
        <v>290</v>
      </c>
      <c r="G8" s="117">
        <v>3124320147</v>
      </c>
      <c r="H8" s="88"/>
    </row>
    <row r="9" spans="1:12" ht="15" x14ac:dyDescent="0.25">
      <c r="A9" s="14">
        <v>5</v>
      </c>
      <c r="B9" s="114" t="s">
        <v>585</v>
      </c>
      <c r="C9" s="115">
        <v>1026568082</v>
      </c>
      <c r="D9" s="116" t="s">
        <v>9</v>
      </c>
      <c r="E9" s="116" t="s">
        <v>394</v>
      </c>
      <c r="F9" s="116" t="s">
        <v>586</v>
      </c>
      <c r="G9" s="117" t="s">
        <v>587</v>
      </c>
      <c r="H9" s="88"/>
    </row>
    <row r="10" spans="1:12" ht="15" x14ac:dyDescent="0.25">
      <c r="A10" s="14">
        <v>6</v>
      </c>
      <c r="B10" s="114" t="s">
        <v>29</v>
      </c>
      <c r="C10" s="115">
        <v>4349224</v>
      </c>
      <c r="D10" s="116" t="s">
        <v>9</v>
      </c>
      <c r="E10" s="116" t="s">
        <v>28</v>
      </c>
      <c r="F10" s="116" t="s">
        <v>27</v>
      </c>
      <c r="G10" s="117">
        <v>3123045821</v>
      </c>
      <c r="H10" s="88"/>
    </row>
    <row r="11" spans="1:12" ht="15" x14ac:dyDescent="0.25">
      <c r="A11" s="14">
        <v>7</v>
      </c>
      <c r="B11" s="114" t="s">
        <v>322</v>
      </c>
      <c r="C11" s="115">
        <v>7363268</v>
      </c>
      <c r="D11" s="116" t="s">
        <v>9</v>
      </c>
      <c r="E11" s="116" t="s">
        <v>297</v>
      </c>
      <c r="F11" s="116" t="s">
        <v>323</v>
      </c>
      <c r="G11" s="118">
        <v>3507961895</v>
      </c>
      <c r="H11" s="88"/>
    </row>
    <row r="12" spans="1:12" ht="15" x14ac:dyDescent="0.25">
      <c r="A12" s="14">
        <v>8</v>
      </c>
      <c r="B12" s="114" t="s">
        <v>63</v>
      </c>
      <c r="C12" s="115">
        <v>23739850</v>
      </c>
      <c r="D12" s="116" t="s">
        <v>9</v>
      </c>
      <c r="E12" s="116" t="s">
        <v>64</v>
      </c>
      <c r="F12" s="116" t="s">
        <v>65</v>
      </c>
      <c r="G12" s="117">
        <v>3114525604</v>
      </c>
      <c r="H12" s="88"/>
    </row>
    <row r="13" spans="1:12" ht="15" x14ac:dyDescent="0.25">
      <c r="A13" s="14">
        <v>9</v>
      </c>
      <c r="B13" s="114" t="s">
        <v>225</v>
      </c>
      <c r="C13" s="115">
        <v>9650019</v>
      </c>
      <c r="D13" s="116" t="s">
        <v>9</v>
      </c>
      <c r="E13" s="116" t="s">
        <v>223</v>
      </c>
      <c r="F13" s="116" t="s">
        <v>199</v>
      </c>
      <c r="G13" s="116">
        <v>3144386567</v>
      </c>
      <c r="H13" s="88"/>
    </row>
    <row r="14" spans="1:12" ht="15" x14ac:dyDescent="0.25">
      <c r="A14" s="14">
        <v>10</v>
      </c>
      <c r="B14" s="119" t="s">
        <v>1050</v>
      </c>
      <c r="C14" s="120">
        <v>4191840</v>
      </c>
      <c r="D14" s="121" t="s">
        <v>9</v>
      </c>
      <c r="E14" s="121" t="s">
        <v>479</v>
      </c>
      <c r="F14" s="121" t="s">
        <v>1051</v>
      </c>
      <c r="G14" s="122" t="s">
        <v>1052</v>
      </c>
      <c r="H14" s="88"/>
    </row>
    <row r="15" spans="1:12" ht="30" x14ac:dyDescent="0.25">
      <c r="A15" s="14">
        <v>11</v>
      </c>
      <c r="B15" s="114" t="s">
        <v>456</v>
      </c>
      <c r="C15" s="115">
        <v>9512451</v>
      </c>
      <c r="D15" s="116" t="s">
        <v>9</v>
      </c>
      <c r="E15" s="116" t="s">
        <v>33</v>
      </c>
      <c r="F15" s="116" t="s">
        <v>34</v>
      </c>
      <c r="G15" s="123" t="s">
        <v>457</v>
      </c>
      <c r="H15" s="88"/>
    </row>
    <row r="16" spans="1:12" ht="15" x14ac:dyDescent="0.25">
      <c r="A16" s="14">
        <v>12</v>
      </c>
      <c r="B16" s="114" t="s">
        <v>37</v>
      </c>
      <c r="C16" s="115">
        <v>9654498</v>
      </c>
      <c r="D16" s="116" t="s">
        <v>9</v>
      </c>
      <c r="E16" s="116" t="s">
        <v>36</v>
      </c>
      <c r="F16" s="116" t="s">
        <v>35</v>
      </c>
      <c r="G16" s="117">
        <v>3115649997</v>
      </c>
      <c r="H16" s="88"/>
    </row>
    <row r="17" spans="1:8" ht="15" x14ac:dyDescent="0.25">
      <c r="A17" s="14">
        <v>13</v>
      </c>
      <c r="B17" s="114" t="s">
        <v>68</v>
      </c>
      <c r="C17" s="115">
        <v>9432170</v>
      </c>
      <c r="D17" s="116" t="s">
        <v>9</v>
      </c>
      <c r="E17" s="116" t="s">
        <v>69</v>
      </c>
      <c r="F17" s="116" t="s">
        <v>70</v>
      </c>
      <c r="G17" s="117">
        <v>3132009474</v>
      </c>
      <c r="H17" s="88"/>
    </row>
    <row r="18" spans="1:8" ht="15" x14ac:dyDescent="0.25">
      <c r="A18" s="14">
        <v>14</v>
      </c>
      <c r="B18" s="114" t="s">
        <v>94</v>
      </c>
      <c r="C18" s="115">
        <v>24226058</v>
      </c>
      <c r="D18" s="116" t="s">
        <v>9</v>
      </c>
      <c r="E18" s="116" t="s">
        <v>93</v>
      </c>
      <c r="F18" s="116" t="s">
        <v>92</v>
      </c>
      <c r="G18" s="117">
        <v>3102707876</v>
      </c>
      <c r="H18" s="88"/>
    </row>
    <row r="19" spans="1:8" ht="15" x14ac:dyDescent="0.25">
      <c r="A19" s="14">
        <v>15</v>
      </c>
      <c r="B19" s="114" t="s">
        <v>648</v>
      </c>
      <c r="C19" s="115">
        <v>47440898</v>
      </c>
      <c r="D19" s="116" t="s">
        <v>9</v>
      </c>
      <c r="E19" s="116" t="s">
        <v>49</v>
      </c>
      <c r="F19" s="116" t="s">
        <v>649</v>
      </c>
      <c r="G19" s="117" t="s">
        <v>650</v>
      </c>
      <c r="H19" s="88"/>
    </row>
    <row r="20" spans="1:8" ht="15" x14ac:dyDescent="0.25">
      <c r="A20" s="14">
        <v>16</v>
      </c>
      <c r="B20" s="114" t="s">
        <v>85</v>
      </c>
      <c r="C20" s="115">
        <v>9398862</v>
      </c>
      <c r="D20" s="116" t="s">
        <v>9</v>
      </c>
      <c r="E20" s="116" t="s">
        <v>86</v>
      </c>
      <c r="F20" s="116" t="s">
        <v>87</v>
      </c>
      <c r="G20" s="117">
        <v>3114456859</v>
      </c>
      <c r="H20" s="88"/>
    </row>
    <row r="21" spans="1:8" ht="15" x14ac:dyDescent="0.25">
      <c r="A21" s="14">
        <v>17</v>
      </c>
      <c r="B21" s="114" t="s">
        <v>55</v>
      </c>
      <c r="C21" s="115">
        <v>47367469</v>
      </c>
      <c r="D21" s="116" t="s">
        <v>9</v>
      </c>
      <c r="E21" s="116" t="s">
        <v>54</v>
      </c>
      <c r="F21" s="116" t="s">
        <v>53</v>
      </c>
      <c r="G21" s="117">
        <v>3105779181</v>
      </c>
      <c r="H21" s="88"/>
    </row>
    <row r="22" spans="1:8" ht="15" x14ac:dyDescent="0.25">
      <c r="A22" s="14">
        <v>18</v>
      </c>
      <c r="B22" s="114" t="s">
        <v>43</v>
      </c>
      <c r="C22" s="115">
        <v>23741794</v>
      </c>
      <c r="D22" s="116" t="s">
        <v>9</v>
      </c>
      <c r="E22" s="116" t="s">
        <v>42</v>
      </c>
      <c r="F22" s="116" t="s">
        <v>41</v>
      </c>
      <c r="G22" s="117">
        <v>3118737908</v>
      </c>
      <c r="H22" s="88"/>
    </row>
    <row r="23" spans="1:8" ht="15" x14ac:dyDescent="0.25">
      <c r="A23" s="14">
        <v>19</v>
      </c>
      <c r="B23" s="114" t="s">
        <v>46</v>
      </c>
      <c r="C23" s="115">
        <v>74860652</v>
      </c>
      <c r="D23" s="116" t="s">
        <v>9</v>
      </c>
      <c r="E23" s="116" t="s">
        <v>47</v>
      </c>
      <c r="F23" s="116" t="s">
        <v>48</v>
      </c>
      <c r="G23" s="117">
        <v>3138725233</v>
      </c>
      <c r="H23" s="88"/>
    </row>
    <row r="24" spans="1:8" ht="15" x14ac:dyDescent="0.25">
      <c r="A24" s="14">
        <v>20</v>
      </c>
      <c r="B24" s="114" t="s">
        <v>321</v>
      </c>
      <c r="C24" s="115">
        <v>9659244</v>
      </c>
      <c r="D24" s="116" t="s">
        <v>9</v>
      </c>
      <c r="E24" s="116" t="s">
        <v>28</v>
      </c>
      <c r="F24" s="116" t="s">
        <v>311</v>
      </c>
      <c r="G24" s="118">
        <v>3102135171</v>
      </c>
      <c r="H24" s="88"/>
    </row>
    <row r="25" spans="1:8" ht="15" x14ac:dyDescent="0.25">
      <c r="A25" s="14">
        <v>21</v>
      </c>
      <c r="B25" s="114" t="s">
        <v>44</v>
      </c>
      <c r="C25" s="115">
        <v>1118541355</v>
      </c>
      <c r="D25" s="116" t="s">
        <v>9</v>
      </c>
      <c r="E25" s="116" t="s">
        <v>22</v>
      </c>
      <c r="F25" s="116" t="s">
        <v>45</v>
      </c>
      <c r="G25" s="117">
        <v>3138461454</v>
      </c>
      <c r="H25" s="88"/>
    </row>
    <row r="26" spans="1:8" ht="15" x14ac:dyDescent="0.25">
      <c r="A26" s="14">
        <v>22</v>
      </c>
      <c r="B26" s="114" t="s">
        <v>655</v>
      </c>
      <c r="C26" s="115">
        <v>74857488</v>
      </c>
      <c r="D26" s="116" t="s">
        <v>9</v>
      </c>
      <c r="E26" s="116" t="s">
        <v>287</v>
      </c>
      <c r="F26" s="116" t="s">
        <v>656</v>
      </c>
      <c r="G26" s="117" t="s">
        <v>657</v>
      </c>
      <c r="H26" s="88"/>
    </row>
    <row r="27" spans="1:8" ht="15" x14ac:dyDescent="0.25">
      <c r="A27" s="14">
        <v>23</v>
      </c>
      <c r="B27" s="114" t="s">
        <v>56</v>
      </c>
      <c r="C27" s="115">
        <v>74858754</v>
      </c>
      <c r="D27" s="116" t="s">
        <v>9</v>
      </c>
      <c r="E27" s="116" t="s">
        <v>57</v>
      </c>
      <c r="F27" s="116" t="s">
        <v>58</v>
      </c>
      <c r="G27" s="122" t="s">
        <v>1925</v>
      </c>
      <c r="H27" s="88"/>
    </row>
    <row r="28" spans="1:8" ht="15" x14ac:dyDescent="0.25">
      <c r="A28" s="14">
        <v>24</v>
      </c>
      <c r="B28" s="114" t="s">
        <v>478</v>
      </c>
      <c r="C28" s="115">
        <v>51716581</v>
      </c>
      <c r="D28" s="116" t="s">
        <v>9</v>
      </c>
      <c r="E28" s="116" t="s">
        <v>479</v>
      </c>
      <c r="F28" s="116" t="s">
        <v>480</v>
      </c>
      <c r="G28" s="117" t="s">
        <v>481</v>
      </c>
      <c r="H28" s="88"/>
    </row>
    <row r="29" spans="1:8" ht="15" x14ac:dyDescent="0.25">
      <c r="A29" s="14">
        <v>25</v>
      </c>
      <c r="B29" s="114" t="s">
        <v>67</v>
      </c>
      <c r="C29" s="115">
        <v>92185798</v>
      </c>
      <c r="D29" s="116" t="s">
        <v>9</v>
      </c>
      <c r="E29" s="116" t="s">
        <v>31</v>
      </c>
      <c r="F29" s="116" t="s">
        <v>66</v>
      </c>
      <c r="G29" s="117">
        <v>3112025492</v>
      </c>
      <c r="H29" s="88"/>
    </row>
    <row r="30" spans="1:8" ht="15" x14ac:dyDescent="0.25">
      <c r="A30" s="14">
        <v>26</v>
      </c>
      <c r="B30" s="114" t="s">
        <v>495</v>
      </c>
      <c r="C30" s="115">
        <v>9314472</v>
      </c>
      <c r="D30" s="116" t="s">
        <v>9</v>
      </c>
      <c r="E30" s="116" t="s">
        <v>394</v>
      </c>
      <c r="F30" s="116" t="s">
        <v>179</v>
      </c>
      <c r="G30" s="117" t="s">
        <v>496</v>
      </c>
      <c r="H30" s="88"/>
    </row>
    <row r="31" spans="1:8" ht="15" x14ac:dyDescent="0.25">
      <c r="A31" s="14">
        <v>27</v>
      </c>
      <c r="B31" s="114" t="s">
        <v>1937</v>
      </c>
      <c r="C31" s="115">
        <v>9431923</v>
      </c>
      <c r="D31" s="116" t="s">
        <v>9</v>
      </c>
      <c r="E31" s="116" t="s">
        <v>72</v>
      </c>
      <c r="F31" s="116" t="s">
        <v>71</v>
      </c>
      <c r="G31" s="122" t="s">
        <v>1938</v>
      </c>
      <c r="H31" s="88"/>
    </row>
    <row r="32" spans="1:8" ht="15" x14ac:dyDescent="0.25">
      <c r="A32" s="14">
        <v>28</v>
      </c>
      <c r="B32" s="114" t="s">
        <v>88</v>
      </c>
      <c r="C32" s="115">
        <v>9398561</v>
      </c>
      <c r="D32" s="116" t="s">
        <v>9</v>
      </c>
      <c r="E32" s="116" t="s">
        <v>42</v>
      </c>
      <c r="F32" s="116" t="s">
        <v>275</v>
      </c>
      <c r="G32" s="117">
        <v>3116938762</v>
      </c>
      <c r="H32" s="88"/>
    </row>
    <row r="33" spans="1:8" ht="15" x14ac:dyDescent="0.25">
      <c r="A33" s="14">
        <v>29</v>
      </c>
      <c r="B33" s="114" t="s">
        <v>337</v>
      </c>
      <c r="C33" s="115">
        <v>33481607</v>
      </c>
      <c r="D33" s="116" t="s">
        <v>9</v>
      </c>
      <c r="E33" s="116" t="s">
        <v>22</v>
      </c>
      <c r="F33" s="116" t="s">
        <v>338</v>
      </c>
      <c r="G33" s="117" t="s">
        <v>339</v>
      </c>
      <c r="H33" s="88"/>
    </row>
    <row r="34" spans="1:8" ht="15" x14ac:dyDescent="0.25">
      <c r="A34" s="14">
        <v>30</v>
      </c>
      <c r="B34" s="114" t="s">
        <v>30</v>
      </c>
      <c r="C34" s="115">
        <v>47428061</v>
      </c>
      <c r="D34" s="116" t="s">
        <v>9</v>
      </c>
      <c r="E34" s="116" t="s">
        <v>31</v>
      </c>
      <c r="F34" s="116" t="s">
        <v>32</v>
      </c>
      <c r="G34" s="117">
        <v>3144421894</v>
      </c>
      <c r="H34" s="88"/>
    </row>
    <row r="35" spans="1:8" ht="30" customHeight="1" x14ac:dyDescent="0.25">
      <c r="A35" s="14">
        <v>31</v>
      </c>
      <c r="B35" s="114" t="s">
        <v>59</v>
      </c>
      <c r="C35" s="115">
        <v>74859634</v>
      </c>
      <c r="D35" s="116" t="s">
        <v>9</v>
      </c>
      <c r="E35" s="116" t="s">
        <v>60</v>
      </c>
      <c r="F35" s="116" t="s">
        <v>61</v>
      </c>
      <c r="G35" s="123" t="s">
        <v>62</v>
      </c>
      <c r="H35" s="88"/>
    </row>
    <row r="36" spans="1:8" ht="30" x14ac:dyDescent="0.25">
      <c r="A36" s="14">
        <v>32</v>
      </c>
      <c r="B36" s="114" t="s">
        <v>95</v>
      </c>
      <c r="C36" s="115">
        <v>9515548</v>
      </c>
      <c r="D36" s="116" t="s">
        <v>9</v>
      </c>
      <c r="E36" s="116" t="s">
        <v>96</v>
      </c>
      <c r="F36" s="116" t="s">
        <v>97</v>
      </c>
      <c r="G36" s="123" t="s">
        <v>98</v>
      </c>
      <c r="H36" s="88"/>
    </row>
    <row r="37" spans="1:8" ht="15" x14ac:dyDescent="0.25">
      <c r="A37" s="14">
        <v>33</v>
      </c>
      <c r="B37" s="114" t="s">
        <v>296</v>
      </c>
      <c r="C37" s="115">
        <v>9650946</v>
      </c>
      <c r="D37" s="116" t="s">
        <v>9</v>
      </c>
      <c r="E37" s="116" t="s">
        <v>297</v>
      </c>
      <c r="F37" s="116" t="s">
        <v>298</v>
      </c>
      <c r="G37" s="117">
        <v>3143299290</v>
      </c>
      <c r="H37" s="88"/>
    </row>
    <row r="38" spans="1:8" ht="15" x14ac:dyDescent="0.25">
      <c r="A38" s="14">
        <v>34</v>
      </c>
      <c r="B38" s="114" t="s">
        <v>279</v>
      </c>
      <c r="C38" s="115">
        <v>9656902</v>
      </c>
      <c r="D38" s="116" t="s">
        <v>9</v>
      </c>
      <c r="E38" s="116" t="s">
        <v>39</v>
      </c>
      <c r="F38" s="116" t="s">
        <v>280</v>
      </c>
      <c r="G38" s="117">
        <v>3157808617</v>
      </c>
      <c r="H38" s="88"/>
    </row>
    <row r="39" spans="1:8" ht="30" x14ac:dyDescent="0.25">
      <c r="A39" s="14">
        <v>35</v>
      </c>
      <c r="B39" s="114" t="s">
        <v>284</v>
      </c>
      <c r="C39" s="115">
        <v>9656238</v>
      </c>
      <c r="D39" s="116" t="s">
        <v>9</v>
      </c>
      <c r="E39" s="116" t="s">
        <v>36</v>
      </c>
      <c r="F39" s="116" t="s">
        <v>49</v>
      </c>
      <c r="G39" s="123" t="s">
        <v>2113</v>
      </c>
      <c r="H39" s="88"/>
    </row>
    <row r="40" spans="1:8" ht="15" x14ac:dyDescent="0.25">
      <c r="A40" s="14">
        <v>36</v>
      </c>
      <c r="B40" s="114" t="s">
        <v>15</v>
      </c>
      <c r="C40" s="115">
        <v>7230204</v>
      </c>
      <c r="D40" s="116" t="s">
        <v>9</v>
      </c>
      <c r="E40" s="116" t="s">
        <v>16</v>
      </c>
      <c r="F40" s="116" t="s">
        <v>17</v>
      </c>
      <c r="G40" s="117">
        <v>3133244076</v>
      </c>
      <c r="H40" s="88"/>
    </row>
    <row r="41" spans="1:8" ht="15" x14ac:dyDescent="0.25">
      <c r="A41" s="14">
        <v>37</v>
      </c>
      <c r="B41" s="124" t="s">
        <v>796</v>
      </c>
      <c r="C41" s="125">
        <v>9528508</v>
      </c>
      <c r="D41" s="126" t="s">
        <v>9</v>
      </c>
      <c r="E41" s="126" t="s">
        <v>479</v>
      </c>
      <c r="F41" s="126" t="s">
        <v>797</v>
      </c>
      <c r="G41" s="127" t="s">
        <v>798</v>
      </c>
      <c r="H41" s="88"/>
    </row>
    <row r="42" spans="1:8" ht="15" x14ac:dyDescent="0.25">
      <c r="A42" s="14">
        <v>38</v>
      </c>
      <c r="B42" s="114" t="s">
        <v>491</v>
      </c>
      <c r="C42" s="115">
        <v>46371811</v>
      </c>
      <c r="D42" s="116" t="s">
        <v>9</v>
      </c>
      <c r="E42" s="116" t="s">
        <v>394</v>
      </c>
      <c r="F42" s="116" t="s">
        <v>490</v>
      </c>
      <c r="G42" s="117" t="s">
        <v>489</v>
      </c>
      <c r="H42" s="88"/>
    </row>
    <row r="43" spans="1:8" ht="15" x14ac:dyDescent="0.25">
      <c r="A43" s="14">
        <v>39</v>
      </c>
      <c r="B43" s="114" t="s">
        <v>384</v>
      </c>
      <c r="C43" s="115">
        <v>80217645</v>
      </c>
      <c r="D43" s="116" t="s">
        <v>9</v>
      </c>
      <c r="E43" s="116" t="s">
        <v>385</v>
      </c>
      <c r="F43" s="116" t="s">
        <v>367</v>
      </c>
      <c r="G43" s="117" t="s">
        <v>386</v>
      </c>
      <c r="H43" s="88"/>
    </row>
    <row r="44" spans="1:8" ht="15" x14ac:dyDescent="0.25">
      <c r="A44" s="14">
        <v>40</v>
      </c>
      <c r="B44" s="114" t="s">
        <v>24</v>
      </c>
      <c r="C44" s="115">
        <v>47427357</v>
      </c>
      <c r="D44" s="116" t="s">
        <v>9</v>
      </c>
      <c r="E44" s="116" t="s">
        <v>25</v>
      </c>
      <c r="F44" s="116" t="s">
        <v>26</v>
      </c>
      <c r="G44" s="117">
        <v>3108024614</v>
      </c>
      <c r="H44" s="88"/>
    </row>
    <row r="45" spans="1:8" ht="15" x14ac:dyDescent="0.25">
      <c r="A45" s="14">
        <v>41</v>
      </c>
      <c r="B45" s="114" t="s">
        <v>413</v>
      </c>
      <c r="C45" s="115">
        <v>9434691</v>
      </c>
      <c r="D45" s="116" t="s">
        <v>9</v>
      </c>
      <c r="E45" s="116" t="s">
        <v>414</v>
      </c>
      <c r="F45" s="116" t="s">
        <v>415</v>
      </c>
      <c r="G45" s="117" t="s">
        <v>416</v>
      </c>
      <c r="H45" s="88"/>
    </row>
    <row r="46" spans="1:8" ht="15" x14ac:dyDescent="0.25">
      <c r="A46" s="14">
        <v>42</v>
      </c>
      <c r="B46" s="114" t="s">
        <v>486</v>
      </c>
      <c r="C46" s="115">
        <v>46364930</v>
      </c>
      <c r="D46" s="116" t="s">
        <v>9</v>
      </c>
      <c r="E46" s="116" t="s">
        <v>394</v>
      </c>
      <c r="F46" s="116" t="s">
        <v>487</v>
      </c>
      <c r="G46" s="117" t="s">
        <v>488</v>
      </c>
      <c r="H46" s="88"/>
    </row>
    <row r="47" spans="1:8" ht="15" x14ac:dyDescent="0.25">
      <c r="A47" s="14">
        <v>43</v>
      </c>
      <c r="B47" s="119" t="s">
        <v>1054</v>
      </c>
      <c r="C47" s="120">
        <v>1118535416</v>
      </c>
      <c r="D47" s="121" t="s">
        <v>9</v>
      </c>
      <c r="E47" s="121" t="s">
        <v>93</v>
      </c>
      <c r="F47" s="121" t="s">
        <v>1055</v>
      </c>
      <c r="G47" s="122" t="s">
        <v>1056</v>
      </c>
      <c r="H47" s="88"/>
    </row>
    <row r="48" spans="1:8" ht="15" x14ac:dyDescent="0.25">
      <c r="A48" s="14">
        <v>44</v>
      </c>
      <c r="B48" s="114" t="s">
        <v>99</v>
      </c>
      <c r="C48" s="115">
        <v>4160206</v>
      </c>
      <c r="D48" s="116" t="s">
        <v>9</v>
      </c>
      <c r="E48" s="116" t="s">
        <v>100</v>
      </c>
      <c r="F48" s="116" t="s">
        <v>101</v>
      </c>
      <c r="G48" s="117">
        <v>3125962897</v>
      </c>
      <c r="H48" s="88"/>
    </row>
    <row r="49" spans="1:8" ht="15" x14ac:dyDescent="0.25">
      <c r="A49" s="14">
        <v>45</v>
      </c>
      <c r="B49" s="114" t="s">
        <v>651</v>
      </c>
      <c r="C49" s="115">
        <v>79203457</v>
      </c>
      <c r="D49" s="116" t="s">
        <v>9</v>
      </c>
      <c r="E49" s="116" t="s">
        <v>652</v>
      </c>
      <c r="F49" s="116" t="s">
        <v>653</v>
      </c>
      <c r="G49" s="117" t="s">
        <v>654</v>
      </c>
      <c r="H49" s="88"/>
    </row>
    <row r="50" spans="1:8" ht="15" x14ac:dyDescent="0.25">
      <c r="A50" s="14">
        <v>46</v>
      </c>
      <c r="B50" s="114" t="s">
        <v>18</v>
      </c>
      <c r="C50" s="115">
        <v>47431562</v>
      </c>
      <c r="D50" s="116" t="s">
        <v>9</v>
      </c>
      <c r="E50" s="116" t="s">
        <v>19</v>
      </c>
      <c r="F50" s="116" t="s">
        <v>20</v>
      </c>
      <c r="G50" s="117">
        <v>3118123976</v>
      </c>
      <c r="H50" s="88"/>
    </row>
    <row r="51" spans="1:8" ht="15" x14ac:dyDescent="0.25">
      <c r="A51" s="14">
        <v>47</v>
      </c>
      <c r="B51" s="114" t="s">
        <v>276</v>
      </c>
      <c r="C51" s="115">
        <v>74858335</v>
      </c>
      <c r="D51" s="116" t="s">
        <v>9</v>
      </c>
      <c r="E51" s="116" t="s">
        <v>277</v>
      </c>
      <c r="F51" s="116" t="s">
        <v>278</v>
      </c>
      <c r="G51" s="117">
        <v>3124810013</v>
      </c>
      <c r="H51" s="88"/>
    </row>
    <row r="52" spans="1:8" ht="15" x14ac:dyDescent="0.25">
      <c r="A52" s="14">
        <v>48</v>
      </c>
      <c r="B52" s="114" t="s">
        <v>51</v>
      </c>
      <c r="C52" s="115">
        <v>47428242</v>
      </c>
      <c r="D52" s="116" t="s">
        <v>9</v>
      </c>
      <c r="E52" s="116" t="s">
        <v>28</v>
      </c>
      <c r="F52" s="116" t="s">
        <v>52</v>
      </c>
      <c r="G52" s="117">
        <v>3115777507</v>
      </c>
      <c r="H52" s="88"/>
    </row>
    <row r="53" spans="1:8" ht="15" x14ac:dyDescent="0.25">
      <c r="A53" s="14">
        <v>49</v>
      </c>
      <c r="B53" s="114" t="s">
        <v>393</v>
      </c>
      <c r="C53" s="115">
        <v>52862282</v>
      </c>
      <c r="D53" s="116" t="s">
        <v>9</v>
      </c>
      <c r="E53" s="116" t="s">
        <v>394</v>
      </c>
      <c r="F53" s="116" t="s">
        <v>395</v>
      </c>
      <c r="G53" s="117" t="s">
        <v>396</v>
      </c>
      <c r="H53" s="88"/>
    </row>
    <row r="54" spans="1:8" ht="15" x14ac:dyDescent="0.25">
      <c r="A54" s="14">
        <v>50</v>
      </c>
      <c r="B54" s="114" t="s">
        <v>78</v>
      </c>
      <c r="C54" s="115">
        <v>47427294</v>
      </c>
      <c r="D54" s="116" t="s">
        <v>9</v>
      </c>
      <c r="E54" s="116" t="s">
        <v>77</v>
      </c>
      <c r="F54" s="116" t="s">
        <v>76</v>
      </c>
      <c r="G54" s="117">
        <v>3124322638</v>
      </c>
      <c r="H54" s="88"/>
    </row>
    <row r="55" spans="1:8" ht="15" x14ac:dyDescent="0.25">
      <c r="A55" s="14">
        <v>51</v>
      </c>
      <c r="B55" s="114" t="s">
        <v>397</v>
      </c>
      <c r="C55" s="115">
        <v>46353881</v>
      </c>
      <c r="D55" s="116" t="s">
        <v>9</v>
      </c>
      <c r="E55" s="116" t="s">
        <v>394</v>
      </c>
      <c r="F55" s="116" t="s">
        <v>398</v>
      </c>
      <c r="G55" s="117" t="s">
        <v>399</v>
      </c>
      <c r="H55" s="88"/>
    </row>
    <row r="56" spans="1:8" ht="15" x14ac:dyDescent="0.25">
      <c r="A56" s="14">
        <v>52</v>
      </c>
      <c r="B56" s="114" t="s">
        <v>12</v>
      </c>
      <c r="C56" s="115">
        <v>52370600</v>
      </c>
      <c r="D56" s="116" t="s">
        <v>9</v>
      </c>
      <c r="E56" s="116" t="s">
        <v>13</v>
      </c>
      <c r="F56" s="116" t="s">
        <v>14</v>
      </c>
      <c r="G56" s="117">
        <v>3175176030</v>
      </c>
      <c r="H56" s="88"/>
    </row>
    <row r="57" spans="1:8" ht="15" x14ac:dyDescent="0.25">
      <c r="A57" s="14">
        <v>53</v>
      </c>
      <c r="B57" s="114" t="s">
        <v>324</v>
      </c>
      <c r="C57" s="115">
        <v>79483882</v>
      </c>
      <c r="D57" s="116" t="s">
        <v>9</v>
      </c>
      <c r="E57" s="116" t="s">
        <v>36</v>
      </c>
      <c r="F57" s="116" t="s">
        <v>325</v>
      </c>
      <c r="G57" s="118">
        <v>3193878568</v>
      </c>
      <c r="H57" s="88"/>
    </row>
    <row r="58" spans="1:8" ht="15" x14ac:dyDescent="0.25">
      <c r="A58" s="14">
        <v>54</v>
      </c>
      <c r="B58" s="114" t="s">
        <v>589</v>
      </c>
      <c r="C58" s="115">
        <v>23745043</v>
      </c>
      <c r="D58" s="116" t="s">
        <v>9</v>
      </c>
      <c r="E58" s="116" t="s">
        <v>394</v>
      </c>
      <c r="F58" s="116" t="s">
        <v>586</v>
      </c>
      <c r="G58" s="117" t="s">
        <v>588</v>
      </c>
      <c r="H58" s="88"/>
    </row>
    <row r="59" spans="1:8" ht="15" x14ac:dyDescent="0.25">
      <c r="A59" s="14">
        <v>55</v>
      </c>
      <c r="B59" s="114" t="s">
        <v>50</v>
      </c>
      <c r="C59" s="115">
        <v>37278760</v>
      </c>
      <c r="D59" s="116" t="s">
        <v>9</v>
      </c>
      <c r="E59" s="116" t="s">
        <v>36</v>
      </c>
      <c r="F59" s="116" t="s">
        <v>49</v>
      </c>
      <c r="G59" s="117">
        <v>3135971851</v>
      </c>
      <c r="H59" s="88"/>
    </row>
    <row r="60" spans="1:8" ht="15" x14ac:dyDescent="0.25">
      <c r="A60" s="14">
        <v>56</v>
      </c>
      <c r="B60" s="114" t="s">
        <v>73</v>
      </c>
      <c r="C60" s="115">
        <v>74858571</v>
      </c>
      <c r="D60" s="116" t="s">
        <v>9</v>
      </c>
      <c r="E60" s="116" t="s">
        <v>74</v>
      </c>
      <c r="F60" s="116" t="s">
        <v>75</v>
      </c>
      <c r="G60" s="117">
        <v>3112227688</v>
      </c>
      <c r="H60" s="88"/>
    </row>
    <row r="61" spans="1:8" ht="15" x14ac:dyDescent="0.25">
      <c r="A61" s="14">
        <v>57</v>
      </c>
      <c r="B61" s="114" t="s">
        <v>286</v>
      </c>
      <c r="C61" s="115">
        <v>30346581</v>
      </c>
      <c r="D61" s="116" t="s">
        <v>9</v>
      </c>
      <c r="E61" s="116" t="s">
        <v>287</v>
      </c>
      <c r="F61" s="116" t="s">
        <v>49</v>
      </c>
      <c r="G61" s="117">
        <v>3124124740</v>
      </c>
      <c r="H61" s="88"/>
    </row>
    <row r="62" spans="1:8" ht="15" x14ac:dyDescent="0.25">
      <c r="A62" s="14">
        <v>58</v>
      </c>
      <c r="B62" s="114" t="s">
        <v>484</v>
      </c>
      <c r="C62" s="115">
        <v>23740329</v>
      </c>
      <c r="D62" s="116" t="s">
        <v>9</v>
      </c>
      <c r="E62" s="116" t="s">
        <v>479</v>
      </c>
      <c r="F62" s="116" t="s">
        <v>483</v>
      </c>
      <c r="G62" s="117" t="s">
        <v>482</v>
      </c>
      <c r="H62" s="88"/>
    </row>
    <row r="63" spans="1:8" ht="15" x14ac:dyDescent="0.25">
      <c r="A63" s="14">
        <v>59</v>
      </c>
      <c r="B63" s="114" t="s">
        <v>84</v>
      </c>
      <c r="C63" s="115">
        <v>19143081</v>
      </c>
      <c r="D63" s="116" t="s">
        <v>9</v>
      </c>
      <c r="E63" s="116" t="s">
        <v>83</v>
      </c>
      <c r="F63" s="116" t="s">
        <v>82</v>
      </c>
      <c r="G63" s="117">
        <v>3208503822</v>
      </c>
      <c r="H63" s="88"/>
    </row>
    <row r="64" spans="1:8" ht="15" x14ac:dyDescent="0.25">
      <c r="A64" s="14">
        <v>60</v>
      </c>
      <c r="B64" s="114" t="s">
        <v>387</v>
      </c>
      <c r="C64" s="115">
        <v>79340666</v>
      </c>
      <c r="D64" s="116" t="s">
        <v>9</v>
      </c>
      <c r="E64" s="116" t="s">
        <v>83</v>
      </c>
      <c r="F64" s="116" t="s">
        <v>388</v>
      </c>
      <c r="G64" s="117" t="s">
        <v>389</v>
      </c>
      <c r="H64" s="88"/>
    </row>
    <row r="65" spans="1:8" ht="15" x14ac:dyDescent="0.25">
      <c r="A65" s="14">
        <v>61</v>
      </c>
      <c r="B65" s="114" t="s">
        <v>23</v>
      </c>
      <c r="C65" s="115">
        <v>9654683</v>
      </c>
      <c r="D65" s="116" t="s">
        <v>9</v>
      </c>
      <c r="E65" s="116" t="s">
        <v>22</v>
      </c>
      <c r="F65" s="116" t="s">
        <v>21</v>
      </c>
      <c r="G65" s="117">
        <v>3118124521</v>
      </c>
      <c r="H65" s="88"/>
    </row>
    <row r="66" spans="1:8" ht="15" x14ac:dyDescent="0.25">
      <c r="A66" s="14">
        <v>62</v>
      </c>
      <c r="B66" s="114" t="s">
        <v>698</v>
      </c>
      <c r="C66" s="115">
        <v>17313407</v>
      </c>
      <c r="D66" s="116" t="s">
        <v>9</v>
      </c>
      <c r="E66" s="116" t="s">
        <v>42</v>
      </c>
      <c r="F66" s="116" t="s">
        <v>699</v>
      </c>
      <c r="G66" s="117" t="s">
        <v>700</v>
      </c>
      <c r="H66" s="88"/>
    </row>
    <row r="67" spans="1:8" ht="16.5" customHeight="1" x14ac:dyDescent="0.25">
      <c r="A67" s="14">
        <v>63</v>
      </c>
      <c r="B67" s="114" t="s">
        <v>8</v>
      </c>
      <c r="C67" s="115">
        <v>49663220</v>
      </c>
      <c r="D67" s="116" t="s">
        <v>9</v>
      </c>
      <c r="E67" s="116" t="s">
        <v>10</v>
      </c>
      <c r="F67" s="134" t="s">
        <v>11</v>
      </c>
      <c r="G67" s="117">
        <v>3212883763</v>
      </c>
      <c r="H67" s="88"/>
    </row>
    <row r="68" spans="1:8" ht="15" x14ac:dyDescent="0.25">
      <c r="A68" s="14">
        <v>64</v>
      </c>
      <c r="B68" s="114" t="s">
        <v>584</v>
      </c>
      <c r="C68" s="115">
        <v>51775001</v>
      </c>
      <c r="D68" s="116" t="s">
        <v>9</v>
      </c>
      <c r="E68" s="116" t="s">
        <v>394</v>
      </c>
      <c r="F68" s="116" t="s">
        <v>583</v>
      </c>
      <c r="G68" s="117" t="s">
        <v>582</v>
      </c>
      <c r="H68" s="88"/>
    </row>
    <row r="69" spans="1:8" ht="15" x14ac:dyDescent="0.25">
      <c r="A69" s="14">
        <v>65</v>
      </c>
      <c r="B69" s="114" t="s">
        <v>38</v>
      </c>
      <c r="C69" s="115">
        <v>74814826</v>
      </c>
      <c r="D69" s="116" t="s">
        <v>9</v>
      </c>
      <c r="E69" s="116" t="s">
        <v>39</v>
      </c>
      <c r="F69" s="116" t="s">
        <v>40</v>
      </c>
      <c r="G69" s="117">
        <v>3108558699</v>
      </c>
      <c r="H69" s="88"/>
    </row>
    <row r="70" spans="1:8" ht="30" x14ac:dyDescent="0.25">
      <c r="A70" s="14">
        <v>66</v>
      </c>
      <c r="B70" s="114" t="s">
        <v>407</v>
      </c>
      <c r="C70" s="115">
        <v>4106026</v>
      </c>
      <c r="D70" s="116" t="s">
        <v>9</v>
      </c>
      <c r="E70" s="116" t="s">
        <v>408</v>
      </c>
      <c r="F70" s="116" t="s">
        <v>409</v>
      </c>
      <c r="G70" s="123" t="s">
        <v>410</v>
      </c>
      <c r="H70" s="88"/>
    </row>
    <row r="71" spans="1:8" s="129" customFormat="1" ht="15" x14ac:dyDescent="0.25">
      <c r="A71" s="14">
        <v>67</v>
      </c>
      <c r="B71" s="114" t="s">
        <v>288</v>
      </c>
      <c r="C71" s="115">
        <v>10167793</v>
      </c>
      <c r="D71" s="116" t="s">
        <v>9</v>
      </c>
      <c r="E71" s="116" t="s">
        <v>36</v>
      </c>
      <c r="F71" s="116" t="s">
        <v>49</v>
      </c>
      <c r="G71" s="117">
        <v>3214070329</v>
      </c>
      <c r="H71" s="128"/>
    </row>
  </sheetData>
  <sortState ref="B5:G71">
    <sortCondition ref="B5"/>
  </sortState>
  <mergeCells count="2">
    <mergeCell ref="A2:G2"/>
    <mergeCell ref="H3:L3"/>
  </mergeCells>
  <printOptions horizontalCentered="1"/>
  <pageMargins left="0" right="0" top="0" bottom="0" header="0.31496062992125984" footer="0"/>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3:H31"/>
  <sheetViews>
    <sheetView topLeftCell="A10" workbookViewId="0">
      <selection activeCell="E34" sqref="E34"/>
    </sheetView>
  </sheetViews>
  <sheetFormatPr baseColWidth="10" defaultRowHeight="14.25" x14ac:dyDescent="0.25"/>
  <cols>
    <col min="1" max="1" width="5.7109375" style="13" customWidth="1"/>
    <col min="2" max="2" width="38.5703125" style="84" customWidth="1"/>
    <col min="3" max="3" width="17" style="84" customWidth="1"/>
    <col min="4" max="4" width="22.28515625" style="13" customWidth="1"/>
    <col min="5" max="5" width="24" style="84" customWidth="1"/>
    <col min="6" max="6" width="16.28515625" style="84" customWidth="1"/>
    <col min="7" max="7" width="12.7109375" style="84" customWidth="1"/>
    <col min="8" max="8" width="34.5703125" style="84" customWidth="1"/>
    <col min="9" max="16384" width="11.42578125" style="84"/>
  </cols>
  <sheetData>
    <row r="3" spans="1:8" ht="22.5" x14ac:dyDescent="0.25">
      <c r="A3" s="145" t="s">
        <v>7</v>
      </c>
      <c r="B3" s="145"/>
      <c r="C3" s="145"/>
      <c r="D3" s="145"/>
      <c r="E3" s="145"/>
      <c r="F3" s="145"/>
      <c r="G3" s="145"/>
    </row>
    <row r="5" spans="1:8" ht="48.75" customHeight="1" x14ac:dyDescent="0.25">
      <c r="A5" s="8" t="s">
        <v>2</v>
      </c>
      <c r="B5" s="8" t="s">
        <v>0</v>
      </c>
      <c r="C5" s="8" t="s">
        <v>1</v>
      </c>
      <c r="D5" s="8" t="s">
        <v>3</v>
      </c>
      <c r="E5" s="8" t="s">
        <v>4</v>
      </c>
      <c r="F5" s="8" t="s">
        <v>5</v>
      </c>
      <c r="G5" s="8" t="s">
        <v>6</v>
      </c>
      <c r="H5" s="24" t="s">
        <v>691</v>
      </c>
    </row>
    <row r="6" spans="1:8" x14ac:dyDescent="0.25">
      <c r="A6" s="14">
        <v>1</v>
      </c>
      <c r="B6" s="85" t="s">
        <v>526</v>
      </c>
      <c r="C6" s="86">
        <v>74322554</v>
      </c>
      <c r="D6" s="14" t="s">
        <v>232</v>
      </c>
      <c r="E6" s="14" t="s">
        <v>233</v>
      </c>
      <c r="F6" s="14" t="s">
        <v>527</v>
      </c>
      <c r="G6" s="14">
        <v>3183777541</v>
      </c>
      <c r="H6" s="88"/>
    </row>
    <row r="7" spans="1:8" x14ac:dyDescent="0.25">
      <c r="A7" s="14">
        <v>2</v>
      </c>
      <c r="B7" s="88" t="s">
        <v>537</v>
      </c>
      <c r="C7" s="86">
        <v>474735</v>
      </c>
      <c r="D7" s="14" t="s">
        <v>232</v>
      </c>
      <c r="E7" s="14" t="s">
        <v>535</v>
      </c>
      <c r="F7" s="14" t="s">
        <v>538</v>
      </c>
      <c r="G7" s="14">
        <v>3212501627</v>
      </c>
      <c r="H7" s="88"/>
    </row>
    <row r="8" spans="1:8" x14ac:dyDescent="0.25">
      <c r="A8" s="14">
        <v>3</v>
      </c>
      <c r="B8" s="85" t="s">
        <v>525</v>
      </c>
      <c r="C8" s="86">
        <v>24191719</v>
      </c>
      <c r="D8" s="14" t="s">
        <v>232</v>
      </c>
      <c r="E8" s="14" t="s">
        <v>524</v>
      </c>
      <c r="F8" s="14" t="s">
        <v>523</v>
      </c>
      <c r="G8" s="14">
        <v>3123694292</v>
      </c>
      <c r="H8" s="88"/>
    </row>
    <row r="9" spans="1:8" x14ac:dyDescent="0.25">
      <c r="A9" s="14">
        <v>4</v>
      </c>
      <c r="B9" s="85" t="s">
        <v>382</v>
      </c>
      <c r="C9" s="86">
        <v>4090740</v>
      </c>
      <c r="D9" s="14" t="s">
        <v>232</v>
      </c>
      <c r="E9" s="14" t="s">
        <v>383</v>
      </c>
      <c r="F9" s="14" t="s">
        <v>313</v>
      </c>
      <c r="G9" s="14">
        <v>3142180530</v>
      </c>
      <c r="H9" s="88"/>
    </row>
    <row r="10" spans="1:8" x14ac:dyDescent="0.25">
      <c r="A10" s="14">
        <v>5</v>
      </c>
      <c r="B10" s="85" t="s">
        <v>521</v>
      </c>
      <c r="C10" s="86">
        <v>9522736</v>
      </c>
      <c r="D10" s="14" t="s">
        <v>232</v>
      </c>
      <c r="E10" s="14" t="s">
        <v>233</v>
      </c>
      <c r="F10" s="14" t="s">
        <v>522</v>
      </c>
      <c r="G10" s="14">
        <v>3118113528</v>
      </c>
      <c r="H10" s="88"/>
    </row>
    <row r="11" spans="1:8" x14ac:dyDescent="0.25">
      <c r="A11" s="14">
        <v>6</v>
      </c>
      <c r="B11" s="85" t="s">
        <v>237</v>
      </c>
      <c r="C11" s="86">
        <v>4284314</v>
      </c>
      <c r="D11" s="14" t="s">
        <v>232</v>
      </c>
      <c r="E11" s="14" t="s">
        <v>238</v>
      </c>
      <c r="F11" s="14" t="s">
        <v>239</v>
      </c>
      <c r="G11" s="14">
        <v>3134342505</v>
      </c>
      <c r="H11" s="88"/>
    </row>
    <row r="12" spans="1:8" x14ac:dyDescent="0.25">
      <c r="A12" s="14">
        <v>7</v>
      </c>
      <c r="B12" s="88" t="s">
        <v>534</v>
      </c>
      <c r="C12" s="86">
        <v>74847869</v>
      </c>
      <c r="D12" s="14" t="s">
        <v>232</v>
      </c>
      <c r="E12" s="14" t="s">
        <v>535</v>
      </c>
      <c r="F12" s="14" t="s">
        <v>536</v>
      </c>
      <c r="G12" s="14">
        <v>3105722617</v>
      </c>
      <c r="H12" s="88"/>
    </row>
    <row r="13" spans="1:8" x14ac:dyDescent="0.25">
      <c r="A13" s="14">
        <v>8</v>
      </c>
      <c r="B13" s="88" t="s">
        <v>590</v>
      </c>
      <c r="C13" s="86">
        <v>24229997</v>
      </c>
      <c r="D13" s="14" t="s">
        <v>232</v>
      </c>
      <c r="E13" s="14" t="s">
        <v>591</v>
      </c>
      <c r="F13" s="14" t="s">
        <v>513</v>
      </c>
      <c r="G13" s="14">
        <v>3203065924</v>
      </c>
      <c r="H13" s="88"/>
    </row>
    <row r="14" spans="1:8" x14ac:dyDescent="0.25">
      <c r="A14" s="14">
        <v>9</v>
      </c>
      <c r="B14" s="85" t="s">
        <v>236</v>
      </c>
      <c r="C14" s="86">
        <v>74847405</v>
      </c>
      <c r="D14" s="14" t="s">
        <v>232</v>
      </c>
      <c r="E14" s="14" t="s">
        <v>233</v>
      </c>
      <c r="F14" s="14" t="s">
        <v>235</v>
      </c>
      <c r="G14" s="14">
        <v>3105530095</v>
      </c>
      <c r="H14" s="88"/>
    </row>
    <row r="15" spans="1:8" x14ac:dyDescent="0.25">
      <c r="A15" s="14">
        <v>10</v>
      </c>
      <c r="B15" s="85" t="s">
        <v>529</v>
      </c>
      <c r="C15" s="86">
        <v>4284969</v>
      </c>
      <c r="D15" s="14" t="s">
        <v>232</v>
      </c>
      <c r="E15" s="14" t="s">
        <v>530</v>
      </c>
      <c r="F15" s="14" t="s">
        <v>531</v>
      </c>
      <c r="G15" s="14">
        <v>3112512632</v>
      </c>
      <c r="H15" s="88"/>
    </row>
    <row r="16" spans="1:8" x14ac:dyDescent="0.25">
      <c r="A16" s="14">
        <v>11</v>
      </c>
      <c r="B16" s="85" t="s">
        <v>231</v>
      </c>
      <c r="C16" s="86">
        <v>74866028</v>
      </c>
      <c r="D16" s="14" t="s">
        <v>232</v>
      </c>
      <c r="E16" s="14" t="s">
        <v>233</v>
      </c>
      <c r="F16" s="14" t="s">
        <v>234</v>
      </c>
      <c r="G16" s="14">
        <v>3132831786</v>
      </c>
      <c r="H16" s="88"/>
    </row>
    <row r="17" spans="1:8" x14ac:dyDescent="0.25">
      <c r="A17" s="14">
        <v>12</v>
      </c>
      <c r="B17" s="88" t="s">
        <v>561</v>
      </c>
      <c r="C17" s="86">
        <v>4284948</v>
      </c>
      <c r="D17" s="14" t="s">
        <v>232</v>
      </c>
      <c r="E17" s="14" t="s">
        <v>560</v>
      </c>
      <c r="F17" s="14" t="s">
        <v>559</v>
      </c>
      <c r="G17" s="14">
        <v>3133437147</v>
      </c>
      <c r="H17" s="88"/>
    </row>
    <row r="18" spans="1:8" x14ac:dyDescent="0.25">
      <c r="A18" s="14">
        <v>13</v>
      </c>
      <c r="B18" s="88" t="s">
        <v>553</v>
      </c>
      <c r="C18" s="86">
        <v>4284217</v>
      </c>
      <c r="D18" s="14" t="s">
        <v>232</v>
      </c>
      <c r="E18" s="14" t="s">
        <v>541</v>
      </c>
      <c r="F18" s="14" t="s">
        <v>554</v>
      </c>
      <c r="G18" s="14">
        <v>3133107474</v>
      </c>
      <c r="H18" s="88"/>
    </row>
    <row r="19" spans="1:8" x14ac:dyDescent="0.25">
      <c r="A19" s="14">
        <v>14</v>
      </c>
      <c r="B19" s="85" t="s">
        <v>243</v>
      </c>
      <c r="C19" s="86">
        <v>74847758</v>
      </c>
      <c r="D19" s="14" t="s">
        <v>232</v>
      </c>
      <c r="E19" s="14" t="s">
        <v>244</v>
      </c>
      <c r="F19" s="14" t="s">
        <v>528</v>
      </c>
      <c r="G19" s="14">
        <v>3138870092</v>
      </c>
      <c r="H19" s="88"/>
    </row>
    <row r="20" spans="1:8" x14ac:dyDescent="0.25">
      <c r="A20" s="14">
        <v>15</v>
      </c>
      <c r="B20" s="85" t="s">
        <v>281</v>
      </c>
      <c r="C20" s="86">
        <v>1118547167</v>
      </c>
      <c r="D20" s="14" t="s">
        <v>232</v>
      </c>
      <c r="E20" s="14" t="s">
        <v>282</v>
      </c>
      <c r="F20" s="14" t="s">
        <v>283</v>
      </c>
      <c r="G20" s="14">
        <v>3142065829</v>
      </c>
      <c r="H20" s="88"/>
    </row>
    <row r="21" spans="1:8" x14ac:dyDescent="0.25">
      <c r="A21" s="14">
        <v>16</v>
      </c>
      <c r="B21" s="85" t="s">
        <v>242</v>
      </c>
      <c r="C21" s="86">
        <v>4214479</v>
      </c>
      <c r="D21" s="14" t="s">
        <v>232</v>
      </c>
      <c r="E21" s="14" t="s">
        <v>241</v>
      </c>
      <c r="F21" s="14" t="s">
        <v>240</v>
      </c>
      <c r="G21" s="14">
        <v>3203935045</v>
      </c>
      <c r="H21" s="88"/>
    </row>
    <row r="22" spans="1:8" x14ac:dyDescent="0.25">
      <c r="A22" s="14">
        <v>17</v>
      </c>
      <c r="B22" s="88" t="s">
        <v>548</v>
      </c>
      <c r="C22" s="86">
        <v>4284893</v>
      </c>
      <c r="D22" s="14" t="s">
        <v>232</v>
      </c>
      <c r="E22" s="14" t="s">
        <v>238</v>
      </c>
      <c r="F22" s="14" t="s">
        <v>547</v>
      </c>
      <c r="G22" s="14">
        <v>3115946069</v>
      </c>
      <c r="H22" s="88"/>
    </row>
    <row r="23" spans="1:8" x14ac:dyDescent="0.25">
      <c r="A23" s="14">
        <v>18</v>
      </c>
      <c r="B23" s="88" t="s">
        <v>556</v>
      </c>
      <c r="C23" s="86">
        <v>4183734</v>
      </c>
      <c r="D23" s="14" t="s">
        <v>232</v>
      </c>
      <c r="E23" s="14" t="s">
        <v>238</v>
      </c>
      <c r="F23" s="14" t="s">
        <v>555</v>
      </c>
      <c r="G23" s="14">
        <v>3223552717</v>
      </c>
      <c r="H23" s="88"/>
    </row>
    <row r="24" spans="1:8" x14ac:dyDescent="0.25">
      <c r="A24" s="14">
        <v>19</v>
      </c>
      <c r="B24" s="88" t="s">
        <v>539</v>
      </c>
      <c r="C24" s="86">
        <v>74847567</v>
      </c>
      <c r="D24" s="14" t="s">
        <v>232</v>
      </c>
      <c r="E24" s="14" t="s">
        <v>383</v>
      </c>
      <c r="F24" s="14" t="s">
        <v>308</v>
      </c>
      <c r="G24" s="14">
        <v>3125162469</v>
      </c>
      <c r="H24" s="88"/>
    </row>
    <row r="25" spans="1:8" x14ac:dyDescent="0.25">
      <c r="A25" s="14">
        <v>20</v>
      </c>
      <c r="B25" s="88" t="s">
        <v>544</v>
      </c>
      <c r="C25" s="86">
        <v>47425812</v>
      </c>
      <c r="D25" s="14" t="s">
        <v>232</v>
      </c>
      <c r="E25" s="14" t="s">
        <v>541</v>
      </c>
      <c r="F25" s="14" t="s">
        <v>543</v>
      </c>
      <c r="G25" s="14">
        <v>3142111540</v>
      </c>
      <c r="H25" s="88"/>
    </row>
    <row r="26" spans="1:8" x14ac:dyDescent="0.25">
      <c r="A26" s="14">
        <v>21</v>
      </c>
      <c r="B26" s="88" t="s">
        <v>552</v>
      </c>
      <c r="C26" s="86">
        <v>4284263</v>
      </c>
      <c r="D26" s="14" t="s">
        <v>232</v>
      </c>
      <c r="E26" s="14" t="s">
        <v>383</v>
      </c>
      <c r="F26" s="14" t="s">
        <v>551</v>
      </c>
      <c r="G26" s="14">
        <v>3138989390</v>
      </c>
      <c r="H26" s="88"/>
    </row>
    <row r="27" spans="1:8" x14ac:dyDescent="0.25">
      <c r="A27" s="14">
        <v>22</v>
      </c>
      <c r="B27" s="88" t="s">
        <v>540</v>
      </c>
      <c r="C27" s="86">
        <v>74865260</v>
      </c>
      <c r="D27" s="14" t="s">
        <v>232</v>
      </c>
      <c r="E27" s="14" t="s">
        <v>541</v>
      </c>
      <c r="F27" s="14" t="s">
        <v>542</v>
      </c>
      <c r="G27" s="14">
        <v>3104827899</v>
      </c>
      <c r="H27" s="88"/>
    </row>
    <row r="28" spans="1:8" x14ac:dyDescent="0.25">
      <c r="A28" s="14">
        <v>23</v>
      </c>
      <c r="B28" s="88" t="s">
        <v>557</v>
      </c>
      <c r="C28" s="86">
        <v>74865723</v>
      </c>
      <c r="D28" s="14" t="s">
        <v>232</v>
      </c>
      <c r="E28" s="14" t="s">
        <v>244</v>
      </c>
      <c r="F28" s="14" t="s">
        <v>558</v>
      </c>
      <c r="G28" s="14">
        <v>3112584155</v>
      </c>
      <c r="H28" s="88"/>
    </row>
    <row r="29" spans="1:8" x14ac:dyDescent="0.25">
      <c r="A29" s="14">
        <v>24</v>
      </c>
      <c r="B29" s="88" t="s">
        <v>549</v>
      </c>
      <c r="C29" s="86">
        <v>1166589</v>
      </c>
      <c r="D29" s="14" t="s">
        <v>232</v>
      </c>
      <c r="E29" s="14" t="s">
        <v>233</v>
      </c>
      <c r="F29" s="14" t="s">
        <v>550</v>
      </c>
      <c r="G29" s="14">
        <v>3212247285</v>
      </c>
      <c r="H29" s="88"/>
    </row>
    <row r="30" spans="1:8" x14ac:dyDescent="0.2">
      <c r="A30" s="14">
        <v>25</v>
      </c>
      <c r="B30" s="88" t="s">
        <v>545</v>
      </c>
      <c r="C30" s="86">
        <v>74751088</v>
      </c>
      <c r="D30" s="14" t="s">
        <v>232</v>
      </c>
      <c r="E30" s="14" t="s">
        <v>535</v>
      </c>
      <c r="F30" s="14" t="s">
        <v>546</v>
      </c>
      <c r="G30" s="23">
        <v>3132414541</v>
      </c>
      <c r="H30" s="88"/>
    </row>
    <row r="31" spans="1:8" x14ac:dyDescent="0.25">
      <c r="A31" s="14">
        <v>26</v>
      </c>
      <c r="B31" s="85" t="s">
        <v>533</v>
      </c>
      <c r="C31" s="86">
        <v>74865926</v>
      </c>
      <c r="D31" s="14" t="s">
        <v>232</v>
      </c>
      <c r="E31" s="14" t="s">
        <v>233</v>
      </c>
      <c r="F31" s="14" t="s">
        <v>532</v>
      </c>
      <c r="G31" s="14">
        <v>3138798249</v>
      </c>
      <c r="H31" s="88"/>
    </row>
  </sheetData>
  <sortState ref="B6:G31">
    <sortCondition ref="B6"/>
  </sortState>
  <mergeCells count="1">
    <mergeCell ref="A3:G3"/>
  </mergeCells>
  <printOptions horizontalCentered="1"/>
  <pageMargins left="0" right="0" top="0" bottom="0" header="0" footer="0"/>
  <pageSetup paperSize="9"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3:H34"/>
  <sheetViews>
    <sheetView topLeftCell="A22" workbookViewId="0">
      <selection activeCell="H14" sqref="H14"/>
    </sheetView>
  </sheetViews>
  <sheetFormatPr baseColWidth="10" defaultRowHeight="14.25" x14ac:dyDescent="0.25"/>
  <cols>
    <col min="1" max="1" width="5.7109375" style="13" customWidth="1"/>
    <col min="2" max="2" width="30.85546875" style="84" customWidth="1"/>
    <col min="3" max="3" width="15.7109375" style="84" customWidth="1"/>
    <col min="4" max="4" width="10.85546875" style="84" customWidth="1"/>
    <col min="5" max="5" width="20" style="84" customWidth="1"/>
    <col min="6" max="6" width="16.28515625" style="84" customWidth="1"/>
    <col min="7" max="7" width="13.140625" style="84" customWidth="1"/>
    <col min="8" max="8" width="33.28515625" style="84" customWidth="1"/>
    <col min="9" max="16384" width="11.42578125" style="84"/>
  </cols>
  <sheetData>
    <row r="3" spans="1:8" ht="22.5" x14ac:dyDescent="0.25">
      <c r="A3" s="145" t="s">
        <v>7</v>
      </c>
      <c r="B3" s="145"/>
      <c r="C3" s="145"/>
      <c r="D3" s="145"/>
      <c r="E3" s="145"/>
      <c r="F3" s="145"/>
      <c r="G3" s="145"/>
    </row>
    <row r="5" spans="1:8" s="113" customFormat="1" ht="48.75" customHeight="1" x14ac:dyDescent="0.25">
      <c r="A5" s="97" t="s">
        <v>2</v>
      </c>
      <c r="B5" s="97" t="s">
        <v>0</v>
      </c>
      <c r="C5" s="97" t="s">
        <v>1</v>
      </c>
      <c r="D5" s="97" t="s">
        <v>3</v>
      </c>
      <c r="E5" s="97" t="s">
        <v>4</v>
      </c>
      <c r="F5" s="97" t="s">
        <v>5</v>
      </c>
      <c r="G5" s="97" t="s">
        <v>6</v>
      </c>
      <c r="H5" s="97" t="s">
        <v>691</v>
      </c>
    </row>
    <row r="6" spans="1:8" x14ac:dyDescent="0.25">
      <c r="A6" s="14">
        <v>1</v>
      </c>
      <c r="B6" s="85" t="s">
        <v>165</v>
      </c>
      <c r="C6" s="86">
        <v>23790491</v>
      </c>
      <c r="D6" s="14" t="s">
        <v>164</v>
      </c>
      <c r="E6" s="14" t="s">
        <v>166</v>
      </c>
      <c r="F6" s="14" t="s">
        <v>167</v>
      </c>
      <c r="G6" s="14">
        <v>3107948482</v>
      </c>
      <c r="H6" s="88"/>
    </row>
    <row r="7" spans="1:8" x14ac:dyDescent="0.25">
      <c r="A7" s="14">
        <v>2</v>
      </c>
      <c r="B7" s="88" t="s">
        <v>360</v>
      </c>
      <c r="C7" s="86">
        <v>24190490</v>
      </c>
      <c r="D7" s="14" t="s">
        <v>164</v>
      </c>
      <c r="E7" s="14" t="s">
        <v>166</v>
      </c>
      <c r="F7" s="14" t="s">
        <v>359</v>
      </c>
      <c r="G7" s="14">
        <v>3202940644</v>
      </c>
      <c r="H7" s="88"/>
    </row>
    <row r="8" spans="1:8" x14ac:dyDescent="0.25">
      <c r="A8" s="14">
        <v>3</v>
      </c>
      <c r="B8" s="88" t="s">
        <v>349</v>
      </c>
      <c r="C8" s="86">
        <v>6671822</v>
      </c>
      <c r="D8" s="14" t="s">
        <v>164</v>
      </c>
      <c r="E8" s="14" t="s">
        <v>350</v>
      </c>
      <c r="F8" s="14" t="s">
        <v>351</v>
      </c>
      <c r="G8" s="14">
        <v>3143164230</v>
      </c>
      <c r="H8" s="88"/>
    </row>
    <row r="9" spans="1:8" x14ac:dyDescent="0.25">
      <c r="A9" s="14">
        <v>4</v>
      </c>
      <c r="B9" s="88" t="s">
        <v>357</v>
      </c>
      <c r="C9" s="86">
        <v>9528984</v>
      </c>
      <c r="D9" s="14" t="s">
        <v>164</v>
      </c>
      <c r="E9" s="14" t="s">
        <v>358</v>
      </c>
      <c r="F9" s="14" t="s">
        <v>27</v>
      </c>
      <c r="G9" s="14">
        <v>3112374080</v>
      </c>
      <c r="H9" s="88"/>
    </row>
    <row r="10" spans="1:8" x14ac:dyDescent="0.25">
      <c r="A10" s="14">
        <v>5</v>
      </c>
      <c r="B10" s="88" t="s">
        <v>356</v>
      </c>
      <c r="C10" s="86">
        <v>1179730</v>
      </c>
      <c r="D10" s="14" t="s">
        <v>164</v>
      </c>
      <c r="E10" s="14" t="s">
        <v>166</v>
      </c>
      <c r="F10" s="14" t="s">
        <v>209</v>
      </c>
      <c r="G10" s="14">
        <v>3142429221</v>
      </c>
      <c r="H10" s="88"/>
    </row>
    <row r="11" spans="1:8" x14ac:dyDescent="0.25">
      <c r="A11" s="14">
        <v>6</v>
      </c>
      <c r="B11" s="85" t="s">
        <v>171</v>
      </c>
      <c r="C11" s="86">
        <v>39950071</v>
      </c>
      <c r="D11" s="14" t="s">
        <v>164</v>
      </c>
      <c r="E11" s="14" t="s">
        <v>172</v>
      </c>
      <c r="F11" s="14" t="s">
        <v>173</v>
      </c>
      <c r="G11" s="14">
        <v>3213033985</v>
      </c>
      <c r="H11" s="88"/>
    </row>
    <row r="12" spans="1:8" x14ac:dyDescent="0.25">
      <c r="A12" s="14">
        <v>7</v>
      </c>
      <c r="B12" s="88" t="s">
        <v>580</v>
      </c>
      <c r="C12" s="86">
        <v>47425053</v>
      </c>
      <c r="D12" s="14" t="s">
        <v>164</v>
      </c>
      <c r="E12" s="14" t="s">
        <v>578</v>
      </c>
      <c r="F12" s="14" t="s">
        <v>581</v>
      </c>
      <c r="G12" s="14">
        <v>3203227423</v>
      </c>
      <c r="H12" s="88"/>
    </row>
    <row r="13" spans="1:8" ht="28.5" x14ac:dyDescent="0.25">
      <c r="A13" s="14">
        <v>8</v>
      </c>
      <c r="B13" s="88" t="s">
        <v>348</v>
      </c>
      <c r="C13" s="86">
        <v>6671956</v>
      </c>
      <c r="D13" s="14" t="s">
        <v>164</v>
      </c>
      <c r="E13" s="14" t="s">
        <v>347</v>
      </c>
      <c r="F13" s="14" t="s">
        <v>346</v>
      </c>
      <c r="G13" s="87" t="s">
        <v>345</v>
      </c>
      <c r="H13" s="88"/>
    </row>
    <row r="14" spans="1:8" x14ac:dyDescent="0.25">
      <c r="A14" s="14">
        <v>9</v>
      </c>
      <c r="B14" s="88" t="s">
        <v>342</v>
      </c>
      <c r="C14" s="86">
        <v>47425019</v>
      </c>
      <c r="D14" s="14" t="s">
        <v>164</v>
      </c>
      <c r="E14" s="14" t="s">
        <v>343</v>
      </c>
      <c r="F14" s="14" t="s">
        <v>344</v>
      </c>
      <c r="G14" s="14">
        <v>3208554220</v>
      </c>
      <c r="H14" s="88"/>
    </row>
    <row r="15" spans="1:8" x14ac:dyDescent="0.25">
      <c r="A15" s="14">
        <v>10</v>
      </c>
      <c r="B15" s="88" t="s">
        <v>377</v>
      </c>
      <c r="C15" s="86">
        <v>17343148</v>
      </c>
      <c r="D15" s="14" t="s">
        <v>164</v>
      </c>
      <c r="E15" s="14" t="s">
        <v>172</v>
      </c>
      <c r="F15" s="14" t="s">
        <v>378</v>
      </c>
      <c r="G15" s="14">
        <v>3228276130</v>
      </c>
      <c r="H15" s="88"/>
    </row>
    <row r="16" spans="1:8" x14ac:dyDescent="0.25">
      <c r="A16" s="14">
        <v>11</v>
      </c>
      <c r="B16" s="88" t="s">
        <v>302</v>
      </c>
      <c r="C16" s="86">
        <v>74847864</v>
      </c>
      <c r="D16" s="14" t="s">
        <v>164</v>
      </c>
      <c r="E16" s="14" t="s">
        <v>166</v>
      </c>
      <c r="F16" s="14" t="s">
        <v>303</v>
      </c>
      <c r="G16" s="14">
        <v>3102393932</v>
      </c>
      <c r="H16" s="88"/>
    </row>
    <row r="17" spans="1:8" x14ac:dyDescent="0.25">
      <c r="A17" s="14">
        <v>12</v>
      </c>
      <c r="B17" s="88" t="s">
        <v>369</v>
      </c>
      <c r="C17" s="86">
        <v>9432598</v>
      </c>
      <c r="D17" s="14" t="s">
        <v>164</v>
      </c>
      <c r="E17" s="14" t="s">
        <v>368</v>
      </c>
      <c r="F17" s="14" t="s">
        <v>367</v>
      </c>
      <c r="G17" s="14">
        <v>3102548717</v>
      </c>
      <c r="H17" s="88"/>
    </row>
    <row r="18" spans="1:8" x14ac:dyDescent="0.25">
      <c r="A18" s="14">
        <v>13</v>
      </c>
      <c r="B18" s="88" t="s">
        <v>353</v>
      </c>
      <c r="C18" s="86">
        <v>9434799</v>
      </c>
      <c r="D18" s="14" t="s">
        <v>164</v>
      </c>
      <c r="E18" s="14" t="s">
        <v>166</v>
      </c>
      <c r="F18" s="14" t="s">
        <v>352</v>
      </c>
      <c r="G18" s="14">
        <v>3102424365</v>
      </c>
      <c r="H18" s="88"/>
    </row>
    <row r="19" spans="1:8" ht="28.5" x14ac:dyDescent="0.25">
      <c r="A19" s="14">
        <v>14</v>
      </c>
      <c r="B19" s="88" t="s">
        <v>576</v>
      </c>
      <c r="C19" s="86">
        <v>9532686</v>
      </c>
      <c r="D19" s="14" t="s">
        <v>164</v>
      </c>
      <c r="E19" s="14" t="s">
        <v>169</v>
      </c>
      <c r="F19" s="14" t="s">
        <v>575</v>
      </c>
      <c r="G19" s="87" t="s">
        <v>574</v>
      </c>
      <c r="H19" s="88"/>
    </row>
    <row r="20" spans="1:8" x14ac:dyDescent="0.25">
      <c r="A20" s="14">
        <v>15</v>
      </c>
      <c r="B20" s="88" t="s">
        <v>645</v>
      </c>
      <c r="C20" s="86">
        <v>74847379</v>
      </c>
      <c r="D20" s="14" t="s">
        <v>164</v>
      </c>
      <c r="E20" s="14" t="s">
        <v>646</v>
      </c>
      <c r="F20" s="14" t="s">
        <v>647</v>
      </c>
      <c r="G20" s="14">
        <v>3125679036</v>
      </c>
      <c r="H20" s="88"/>
    </row>
    <row r="21" spans="1:8" x14ac:dyDescent="0.25">
      <c r="A21" s="14">
        <v>16</v>
      </c>
      <c r="B21" s="88" t="s">
        <v>376</v>
      </c>
      <c r="C21" s="86">
        <v>1111293</v>
      </c>
      <c r="D21" s="14" t="s">
        <v>164</v>
      </c>
      <c r="E21" s="14" t="s">
        <v>169</v>
      </c>
      <c r="F21" s="14" t="s">
        <v>375</v>
      </c>
      <c r="G21" s="14">
        <v>3107944613</v>
      </c>
      <c r="H21" s="88"/>
    </row>
    <row r="22" spans="1:8" x14ac:dyDescent="0.25">
      <c r="A22" s="14">
        <v>17</v>
      </c>
      <c r="B22" s="88" t="s">
        <v>381</v>
      </c>
      <c r="C22" s="86">
        <v>47425148</v>
      </c>
      <c r="D22" s="14" t="s">
        <v>164</v>
      </c>
      <c r="E22" s="14" t="s">
        <v>380</v>
      </c>
      <c r="F22" s="14" t="s">
        <v>379</v>
      </c>
      <c r="G22" s="14">
        <v>3107533562</v>
      </c>
      <c r="H22" s="88"/>
    </row>
    <row r="23" spans="1:8" x14ac:dyDescent="0.25">
      <c r="A23" s="14">
        <v>18</v>
      </c>
      <c r="B23" s="88" t="s">
        <v>372</v>
      </c>
      <c r="C23" s="86">
        <v>9656672</v>
      </c>
      <c r="D23" s="14" t="s">
        <v>164</v>
      </c>
      <c r="E23" s="14" t="s">
        <v>172</v>
      </c>
      <c r="F23" s="14" t="s">
        <v>371</v>
      </c>
      <c r="G23" s="14">
        <v>3115244849</v>
      </c>
      <c r="H23" s="88"/>
    </row>
    <row r="24" spans="1:8" x14ac:dyDescent="0.25">
      <c r="A24" s="14">
        <v>19</v>
      </c>
      <c r="B24" s="88" t="s">
        <v>354</v>
      </c>
      <c r="C24" s="86">
        <v>4284316</v>
      </c>
      <c r="D24" s="14" t="s">
        <v>164</v>
      </c>
      <c r="E24" s="14" t="s">
        <v>166</v>
      </c>
      <c r="F24" s="14" t="s">
        <v>355</v>
      </c>
      <c r="G24" s="14">
        <v>3102763572</v>
      </c>
      <c r="H24" s="88"/>
    </row>
    <row r="25" spans="1:8" x14ac:dyDescent="0.25">
      <c r="A25" s="14">
        <v>20</v>
      </c>
      <c r="B25" s="88" t="s">
        <v>365</v>
      </c>
      <c r="C25" s="86">
        <v>23789712</v>
      </c>
      <c r="D25" s="14" t="s">
        <v>164</v>
      </c>
      <c r="E25" s="14" t="s">
        <v>366</v>
      </c>
      <c r="F25" s="14" t="s">
        <v>305</v>
      </c>
      <c r="G25" s="14">
        <v>3114568288</v>
      </c>
      <c r="H25" s="88"/>
    </row>
    <row r="26" spans="1:8" x14ac:dyDescent="0.25">
      <c r="A26" s="14">
        <v>21</v>
      </c>
      <c r="B26" s="88" t="s">
        <v>373</v>
      </c>
      <c r="C26" s="86">
        <v>47425108</v>
      </c>
      <c r="D26" s="14" t="s">
        <v>164</v>
      </c>
      <c r="E26" s="14" t="s">
        <v>366</v>
      </c>
      <c r="F26" s="14" t="s">
        <v>374</v>
      </c>
      <c r="G26" s="14">
        <v>3112373126</v>
      </c>
      <c r="H26" s="88"/>
    </row>
    <row r="27" spans="1:8" x14ac:dyDescent="0.25">
      <c r="A27" s="14">
        <v>22</v>
      </c>
      <c r="B27" s="88" t="s">
        <v>566</v>
      </c>
      <c r="C27" s="86">
        <v>47426056</v>
      </c>
      <c r="D27" s="14" t="s">
        <v>164</v>
      </c>
      <c r="E27" s="14" t="s">
        <v>567</v>
      </c>
      <c r="F27" s="14" t="s">
        <v>568</v>
      </c>
      <c r="G27" s="14">
        <v>3133847421</v>
      </c>
      <c r="H27" s="88"/>
    </row>
    <row r="28" spans="1:8" x14ac:dyDescent="0.25">
      <c r="A28" s="14">
        <v>23</v>
      </c>
      <c r="B28" s="88" t="s">
        <v>1020</v>
      </c>
      <c r="C28" s="86">
        <v>33480294</v>
      </c>
      <c r="D28" s="14" t="s">
        <v>164</v>
      </c>
      <c r="E28" s="14" t="s">
        <v>169</v>
      </c>
      <c r="F28" s="14" t="s">
        <v>370</v>
      </c>
      <c r="G28" s="14">
        <v>3125349248</v>
      </c>
      <c r="H28" s="88"/>
    </row>
    <row r="29" spans="1:8" x14ac:dyDescent="0.25">
      <c r="A29" s="14">
        <v>24</v>
      </c>
      <c r="B29" s="88" t="s">
        <v>571</v>
      </c>
      <c r="C29" s="86">
        <v>1116665413</v>
      </c>
      <c r="D29" s="14" t="s">
        <v>164</v>
      </c>
      <c r="E29" s="14" t="s">
        <v>570</v>
      </c>
      <c r="F29" s="14" t="s">
        <v>569</v>
      </c>
      <c r="G29" s="14">
        <v>3157784121</v>
      </c>
      <c r="H29" s="88"/>
    </row>
    <row r="30" spans="1:8" x14ac:dyDescent="0.25">
      <c r="A30" s="14">
        <v>25</v>
      </c>
      <c r="B30" s="88" t="s">
        <v>572</v>
      </c>
      <c r="C30" s="86">
        <v>4160265</v>
      </c>
      <c r="D30" s="14" t="s">
        <v>164</v>
      </c>
      <c r="E30" s="14" t="s">
        <v>508</v>
      </c>
      <c r="F30" s="14" t="s">
        <v>573</v>
      </c>
      <c r="G30" s="14">
        <v>3202073944</v>
      </c>
      <c r="H30" s="88"/>
    </row>
    <row r="31" spans="1:8" x14ac:dyDescent="0.25">
      <c r="A31" s="14">
        <v>26</v>
      </c>
      <c r="B31" s="85" t="s">
        <v>170</v>
      </c>
      <c r="C31" s="86">
        <v>4284332</v>
      </c>
      <c r="D31" s="14" t="s">
        <v>164</v>
      </c>
      <c r="E31" s="14" t="s">
        <v>169</v>
      </c>
      <c r="F31" s="14" t="s">
        <v>168</v>
      </c>
      <c r="G31" s="14">
        <v>3118452870</v>
      </c>
      <c r="H31" s="88"/>
    </row>
    <row r="32" spans="1:8" x14ac:dyDescent="0.25">
      <c r="A32" s="14">
        <v>27</v>
      </c>
      <c r="B32" s="88" t="s">
        <v>364</v>
      </c>
      <c r="C32" s="86">
        <v>7210975</v>
      </c>
      <c r="D32" s="14" t="s">
        <v>164</v>
      </c>
      <c r="E32" s="14" t="s">
        <v>169</v>
      </c>
      <c r="F32" s="14" t="s">
        <v>363</v>
      </c>
      <c r="G32" s="14">
        <v>3108745008</v>
      </c>
      <c r="H32" s="88"/>
    </row>
    <row r="33" spans="1:8" x14ac:dyDescent="0.25">
      <c r="A33" s="14">
        <v>28</v>
      </c>
      <c r="B33" s="88" t="s">
        <v>577</v>
      </c>
      <c r="C33" s="86">
        <v>74865732</v>
      </c>
      <c r="D33" s="14" t="s">
        <v>164</v>
      </c>
      <c r="E33" s="14" t="s">
        <v>578</v>
      </c>
      <c r="F33" s="14" t="s">
        <v>579</v>
      </c>
      <c r="G33" s="14">
        <v>3118207643</v>
      </c>
      <c r="H33" s="88"/>
    </row>
    <row r="34" spans="1:8" x14ac:dyDescent="0.25">
      <c r="A34" s="14">
        <v>29</v>
      </c>
      <c r="B34" s="88" t="s">
        <v>361</v>
      </c>
      <c r="C34" s="86">
        <v>74846629</v>
      </c>
      <c r="D34" s="14" t="s">
        <v>164</v>
      </c>
      <c r="E34" s="14" t="s">
        <v>343</v>
      </c>
      <c r="F34" s="14" t="s">
        <v>362</v>
      </c>
      <c r="G34" s="14">
        <v>3202934273</v>
      </c>
      <c r="H34" s="88"/>
    </row>
  </sheetData>
  <sortState ref="B6:H34">
    <sortCondition ref="B6"/>
  </sortState>
  <mergeCells count="1">
    <mergeCell ref="A3:G3"/>
  </mergeCells>
  <printOptions horizontalCentered="1"/>
  <pageMargins left="0" right="0" top="0" bottom="0" header="0" footer="0"/>
  <pageSetup scale="8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H27"/>
  <sheetViews>
    <sheetView topLeftCell="A7" workbookViewId="0">
      <selection activeCell="H12" sqref="H12"/>
    </sheetView>
  </sheetViews>
  <sheetFormatPr baseColWidth="10" defaultRowHeight="14.25" x14ac:dyDescent="0.2"/>
  <cols>
    <col min="1" max="1" width="5.7109375" style="4" customWidth="1"/>
    <col min="2" max="2" width="33.85546875" style="2" customWidth="1"/>
    <col min="3" max="3" width="15.28515625" style="2" customWidth="1"/>
    <col min="4" max="4" width="12.140625" style="4" customWidth="1"/>
    <col min="5" max="5" width="15.140625" style="2" customWidth="1"/>
    <col min="6" max="6" width="16.7109375" style="2" customWidth="1"/>
    <col min="7" max="7" width="17.28515625" style="2" customWidth="1"/>
    <col min="8" max="8" width="32.85546875" style="2" customWidth="1"/>
    <col min="9" max="16384" width="11.42578125" style="2"/>
  </cols>
  <sheetData>
    <row r="3" spans="1:8" x14ac:dyDescent="0.2">
      <c r="A3" s="149" t="s">
        <v>7</v>
      </c>
      <c r="B3" s="149"/>
      <c r="C3" s="149"/>
      <c r="D3" s="149"/>
      <c r="E3" s="149"/>
      <c r="F3" s="149"/>
      <c r="G3" s="149"/>
    </row>
    <row r="5" spans="1:8" ht="48.75" customHeight="1" x14ac:dyDescent="0.2">
      <c r="A5" s="21" t="s">
        <v>2</v>
      </c>
      <c r="B5" s="21" t="s">
        <v>0</v>
      </c>
      <c r="C5" s="21" t="s">
        <v>1</v>
      </c>
      <c r="D5" s="21" t="s">
        <v>3</v>
      </c>
      <c r="E5" s="21" t="s">
        <v>4</v>
      </c>
      <c r="F5" s="21" t="s">
        <v>5</v>
      </c>
      <c r="G5" s="21" t="s">
        <v>6</v>
      </c>
      <c r="H5" s="17" t="s">
        <v>691</v>
      </c>
    </row>
    <row r="6" spans="1:8" x14ac:dyDescent="0.2">
      <c r="A6" s="3">
        <v>1</v>
      </c>
      <c r="B6" s="98" t="s">
        <v>245</v>
      </c>
      <c r="C6" s="83">
        <v>21236406</v>
      </c>
      <c r="D6" s="22" t="s">
        <v>246</v>
      </c>
      <c r="E6" s="22" t="s">
        <v>247</v>
      </c>
      <c r="F6" s="22" t="s">
        <v>248</v>
      </c>
      <c r="G6" s="22">
        <v>3227303232</v>
      </c>
      <c r="H6" s="15"/>
    </row>
    <row r="7" spans="1:8" ht="15" customHeight="1" x14ac:dyDescent="0.2">
      <c r="A7" s="3">
        <v>2</v>
      </c>
      <c r="B7" s="98" t="s">
        <v>259</v>
      </c>
      <c r="C7" s="83">
        <v>74186223</v>
      </c>
      <c r="D7" s="22" t="s">
        <v>246</v>
      </c>
      <c r="E7" s="22"/>
      <c r="F7" s="22" t="s">
        <v>260</v>
      </c>
      <c r="G7" s="22">
        <v>3143577937</v>
      </c>
      <c r="H7" s="15"/>
    </row>
    <row r="8" spans="1:8" x14ac:dyDescent="0.2">
      <c r="A8" s="3">
        <v>3</v>
      </c>
      <c r="B8" s="98" t="s">
        <v>402</v>
      </c>
      <c r="C8" s="83">
        <v>42428427</v>
      </c>
      <c r="D8" s="22" t="s">
        <v>246</v>
      </c>
      <c r="E8" s="22" t="s">
        <v>403</v>
      </c>
      <c r="F8" s="22" t="s">
        <v>375</v>
      </c>
      <c r="G8" s="22">
        <v>3133772809</v>
      </c>
      <c r="H8" s="15"/>
    </row>
    <row r="9" spans="1:8" x14ac:dyDescent="0.2">
      <c r="A9" s="3">
        <v>4</v>
      </c>
      <c r="B9" s="98" t="s">
        <v>262</v>
      </c>
      <c r="C9" s="83">
        <v>9503079</v>
      </c>
      <c r="D9" s="22" t="s">
        <v>246</v>
      </c>
      <c r="E9" s="22" t="s">
        <v>257</v>
      </c>
      <c r="F9" s="22" t="s">
        <v>261</v>
      </c>
      <c r="G9" s="22">
        <v>3118080665</v>
      </c>
      <c r="H9" s="15"/>
    </row>
    <row r="10" spans="1:8" x14ac:dyDescent="0.2">
      <c r="A10" s="3">
        <v>5</v>
      </c>
      <c r="B10" s="98" t="s">
        <v>253</v>
      </c>
      <c r="C10" s="83">
        <v>47428040</v>
      </c>
      <c r="D10" s="22" t="s">
        <v>246</v>
      </c>
      <c r="E10" s="22" t="s">
        <v>254</v>
      </c>
      <c r="F10" s="22" t="s">
        <v>255</v>
      </c>
      <c r="G10" s="22">
        <v>3118994435</v>
      </c>
      <c r="H10" s="15"/>
    </row>
    <row r="11" spans="1:8" x14ac:dyDescent="0.2">
      <c r="A11" s="3">
        <v>6</v>
      </c>
      <c r="B11" s="98" t="s">
        <v>268</v>
      </c>
      <c r="C11" s="83">
        <v>52488070</v>
      </c>
      <c r="D11" s="22" t="s">
        <v>246</v>
      </c>
      <c r="E11" s="22" t="s">
        <v>269</v>
      </c>
      <c r="F11" s="22" t="s">
        <v>270</v>
      </c>
      <c r="G11" s="22">
        <v>3108187473</v>
      </c>
      <c r="H11" s="15"/>
    </row>
    <row r="12" spans="1:8" x14ac:dyDescent="0.2">
      <c r="A12" s="3">
        <v>7</v>
      </c>
      <c r="B12" s="98" t="s">
        <v>497</v>
      </c>
      <c r="C12" s="83">
        <v>23835737</v>
      </c>
      <c r="D12" s="22" t="s">
        <v>246</v>
      </c>
      <c r="E12" s="22" t="s">
        <v>412</v>
      </c>
      <c r="F12" s="22" t="s">
        <v>498</v>
      </c>
      <c r="G12" s="22">
        <v>3132349145</v>
      </c>
      <c r="H12" s="15"/>
    </row>
    <row r="13" spans="1:8" ht="16.5" customHeight="1" x14ac:dyDescent="0.2">
      <c r="A13" s="3">
        <v>8</v>
      </c>
      <c r="B13" s="98" t="s">
        <v>326</v>
      </c>
      <c r="C13" s="83">
        <v>1179541</v>
      </c>
      <c r="D13" s="22" t="s">
        <v>246</v>
      </c>
      <c r="E13" s="22" t="s">
        <v>251</v>
      </c>
      <c r="F13" s="22" t="s">
        <v>327</v>
      </c>
      <c r="G13" s="23" t="s">
        <v>328</v>
      </c>
      <c r="H13" s="15"/>
    </row>
    <row r="14" spans="1:8" x14ac:dyDescent="0.2">
      <c r="A14" s="3">
        <v>9</v>
      </c>
      <c r="B14" s="98" t="s">
        <v>273</v>
      </c>
      <c r="C14" s="83">
        <v>74846454</v>
      </c>
      <c r="D14" s="22" t="s">
        <v>246</v>
      </c>
      <c r="E14" s="22" t="s">
        <v>272</v>
      </c>
      <c r="F14" s="22" t="s">
        <v>271</v>
      </c>
      <c r="G14" s="22">
        <v>3223663454</v>
      </c>
      <c r="H14" s="15"/>
    </row>
    <row r="15" spans="1:8" ht="14.25" customHeight="1" x14ac:dyDescent="0.2">
      <c r="A15" s="3">
        <v>10</v>
      </c>
      <c r="B15" s="98" t="s">
        <v>252</v>
      </c>
      <c r="C15" s="83">
        <v>1118558113</v>
      </c>
      <c r="D15" s="22" t="s">
        <v>246</v>
      </c>
      <c r="E15" s="22" t="s">
        <v>251</v>
      </c>
      <c r="F15" s="22" t="s">
        <v>250</v>
      </c>
      <c r="G15" s="23" t="s">
        <v>249</v>
      </c>
      <c r="H15" s="15"/>
    </row>
    <row r="16" spans="1:8" ht="13.5" customHeight="1" x14ac:dyDescent="0.2">
      <c r="A16" s="3">
        <v>11</v>
      </c>
      <c r="B16" s="98" t="s">
        <v>267</v>
      </c>
      <c r="C16" s="83">
        <v>17113048</v>
      </c>
      <c r="D16" s="22" t="s">
        <v>246</v>
      </c>
      <c r="E16" s="22" t="s">
        <v>266</v>
      </c>
      <c r="F16" s="22" t="s">
        <v>265</v>
      </c>
      <c r="G16" s="100" t="s">
        <v>2095</v>
      </c>
      <c r="H16" s="15"/>
    </row>
    <row r="17" spans="1:8" x14ac:dyDescent="0.2">
      <c r="A17" s="3">
        <v>12</v>
      </c>
      <c r="B17" s="98" t="s">
        <v>404</v>
      </c>
      <c r="C17" s="83">
        <v>23834759</v>
      </c>
      <c r="D17" s="22" t="s">
        <v>246</v>
      </c>
      <c r="E17" s="22" t="s">
        <v>405</v>
      </c>
      <c r="F17" s="22" t="s">
        <v>406</v>
      </c>
      <c r="G17" s="22">
        <v>3115898950</v>
      </c>
      <c r="H17" s="15"/>
    </row>
    <row r="18" spans="1:8" ht="12.75" customHeight="1" x14ac:dyDescent="0.2">
      <c r="A18" s="3">
        <v>13</v>
      </c>
      <c r="B18" s="98" t="s">
        <v>263</v>
      </c>
      <c r="C18" s="83">
        <v>9528654</v>
      </c>
      <c r="D18" s="22" t="s">
        <v>246</v>
      </c>
      <c r="E18" s="22" t="s">
        <v>264</v>
      </c>
      <c r="F18" s="22" t="s">
        <v>264</v>
      </c>
      <c r="G18" s="22">
        <v>3114353895</v>
      </c>
      <c r="H18" s="15"/>
    </row>
    <row r="19" spans="1:8" x14ac:dyDescent="0.2">
      <c r="A19" s="3">
        <v>14</v>
      </c>
      <c r="B19" s="98" t="s">
        <v>319</v>
      </c>
      <c r="C19" s="83">
        <v>9510504</v>
      </c>
      <c r="D19" s="22" t="s">
        <v>246</v>
      </c>
      <c r="E19" s="22" t="s">
        <v>320</v>
      </c>
      <c r="F19" s="22" t="s">
        <v>318</v>
      </c>
      <c r="G19" s="22">
        <v>3202198626</v>
      </c>
      <c r="H19" s="15"/>
    </row>
    <row r="20" spans="1:8" x14ac:dyDescent="0.2">
      <c r="A20" s="3">
        <v>15</v>
      </c>
      <c r="B20" s="98" t="s">
        <v>258</v>
      </c>
      <c r="C20" s="83">
        <v>19216323</v>
      </c>
      <c r="D20" s="22" t="s">
        <v>246</v>
      </c>
      <c r="E20" s="22" t="s">
        <v>257</v>
      </c>
      <c r="F20" s="22" t="s">
        <v>256</v>
      </c>
      <c r="G20" s="22">
        <v>3115326480</v>
      </c>
      <c r="H20" s="15"/>
    </row>
    <row r="21" spans="1:8" x14ac:dyDescent="0.2">
      <c r="A21" s="3">
        <v>16</v>
      </c>
      <c r="B21" s="98" t="s">
        <v>329</v>
      </c>
      <c r="C21" s="83">
        <v>9659142</v>
      </c>
      <c r="D21" s="22" t="s">
        <v>246</v>
      </c>
      <c r="E21" s="22" t="s">
        <v>330</v>
      </c>
      <c r="F21" s="22" t="s">
        <v>331</v>
      </c>
      <c r="G21" s="135" t="s">
        <v>332</v>
      </c>
      <c r="H21" s="15"/>
    </row>
    <row r="22" spans="1:8" x14ac:dyDescent="0.2">
      <c r="A22" s="3">
        <v>17</v>
      </c>
      <c r="B22" s="98" t="s">
        <v>317</v>
      </c>
      <c r="C22" s="83">
        <v>28422889</v>
      </c>
      <c r="D22" s="22" t="s">
        <v>246</v>
      </c>
      <c r="E22" s="22" t="s">
        <v>320</v>
      </c>
      <c r="F22" s="22" t="s">
        <v>318</v>
      </c>
      <c r="G22" s="22">
        <v>3105660992</v>
      </c>
      <c r="H22" s="15"/>
    </row>
    <row r="23" spans="1:8" x14ac:dyDescent="0.2">
      <c r="A23" s="3">
        <v>18</v>
      </c>
      <c r="B23" s="99" t="s">
        <v>2096</v>
      </c>
      <c r="C23" s="96">
        <v>24190215</v>
      </c>
      <c r="D23" s="92" t="s">
        <v>246</v>
      </c>
      <c r="E23" s="92" t="s">
        <v>2075</v>
      </c>
      <c r="F23" s="92" t="s">
        <v>2059</v>
      </c>
      <c r="G23" s="92">
        <v>3115006899</v>
      </c>
      <c r="H23" s="15"/>
    </row>
    <row r="24" spans="1:8" x14ac:dyDescent="0.2">
      <c r="A24" s="3">
        <v>19</v>
      </c>
      <c r="B24" s="99" t="s">
        <v>2082</v>
      </c>
      <c r="C24" s="96">
        <v>6671792</v>
      </c>
      <c r="D24" s="92" t="s">
        <v>246</v>
      </c>
      <c r="E24" s="92" t="s">
        <v>2075</v>
      </c>
      <c r="F24" s="92" t="s">
        <v>2083</v>
      </c>
      <c r="G24" s="92">
        <v>3114807813</v>
      </c>
      <c r="H24" s="15"/>
    </row>
    <row r="25" spans="1:8" x14ac:dyDescent="0.2">
      <c r="A25" s="3">
        <v>20</v>
      </c>
      <c r="B25" s="99" t="s">
        <v>2078</v>
      </c>
      <c r="C25" s="96">
        <v>13249377</v>
      </c>
      <c r="D25" s="92" t="s">
        <v>246</v>
      </c>
      <c r="E25" s="92" t="s">
        <v>2075</v>
      </c>
      <c r="F25" s="92" t="s">
        <v>2079</v>
      </c>
      <c r="G25" s="92">
        <v>3105869937</v>
      </c>
      <c r="H25" s="15"/>
    </row>
    <row r="26" spans="1:8" ht="15" customHeight="1" x14ac:dyDescent="0.2">
      <c r="A26" s="3">
        <v>21</v>
      </c>
      <c r="B26" s="99" t="s">
        <v>2084</v>
      </c>
      <c r="C26" s="92" t="s">
        <v>2085</v>
      </c>
      <c r="D26" s="92" t="s">
        <v>246</v>
      </c>
      <c r="E26" s="92" t="s">
        <v>2059</v>
      </c>
      <c r="F26" s="92" t="s">
        <v>2086</v>
      </c>
      <c r="G26" s="92">
        <v>3142004986</v>
      </c>
      <c r="H26" s="15"/>
    </row>
    <row r="27" spans="1:8" x14ac:dyDescent="0.2">
      <c r="A27" s="3">
        <v>22</v>
      </c>
      <c r="B27" s="99" t="s">
        <v>2087</v>
      </c>
      <c r="C27" s="96">
        <v>23836213</v>
      </c>
      <c r="D27" s="92" t="s">
        <v>246</v>
      </c>
      <c r="E27" s="92" t="s">
        <v>2088</v>
      </c>
      <c r="F27" s="92" t="s">
        <v>2089</v>
      </c>
      <c r="G27" s="92">
        <v>3214514982</v>
      </c>
      <c r="H27" s="15"/>
    </row>
  </sheetData>
  <sortState ref="B7:H22">
    <sortCondition ref="B6"/>
  </sortState>
  <mergeCells count="1">
    <mergeCell ref="A3:G3"/>
  </mergeCells>
  <printOptions horizontalCentered="1"/>
  <pageMargins left="0" right="0" top="0" bottom="0" header="0" footer="0"/>
  <pageSetup paperSize="9"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49"/>
  <sheetViews>
    <sheetView tabSelected="1" zoomScale="60" zoomScaleNormal="60" workbookViewId="0">
      <pane ySplit="4" topLeftCell="A5" activePane="bottomLeft" state="frozen"/>
      <selection pane="bottomLeft" activeCell="I6" sqref="I6"/>
    </sheetView>
  </sheetViews>
  <sheetFormatPr baseColWidth="10" defaultRowHeight="15" x14ac:dyDescent="0.25"/>
  <cols>
    <col min="1" max="1" width="5.85546875" style="63" customWidth="1"/>
    <col min="2" max="2" width="29.7109375" style="72" customWidth="1"/>
    <col min="3" max="3" width="13.28515625" style="72" bestFit="1" customWidth="1"/>
    <col min="4" max="4" width="13.5703125" style="65" customWidth="1"/>
    <col min="5" max="5" width="13.140625" style="65" customWidth="1"/>
    <col min="6" max="6" width="14.85546875" style="65" customWidth="1"/>
    <col min="7" max="7" width="11.7109375" style="65" customWidth="1"/>
    <col min="8" max="8" width="14.140625" style="65" customWidth="1"/>
    <col min="9" max="9" width="20.85546875" style="65" customWidth="1"/>
    <col min="10" max="10" width="13.28515625" style="65" customWidth="1"/>
    <col min="11" max="11" width="43.28515625" style="65" customWidth="1"/>
    <col min="12" max="12" width="31.5703125" style="65" customWidth="1"/>
    <col min="13" max="13" width="29" style="65" customWidth="1"/>
    <col min="14" max="14" width="34.140625" style="65" customWidth="1"/>
    <col min="15" max="15" width="23" style="65" customWidth="1"/>
    <col min="16" max="16" width="53.140625" style="65" customWidth="1"/>
    <col min="17" max="17" width="70.140625" style="70" customWidth="1"/>
    <col min="18" max="18" width="68.42578125" style="63" customWidth="1"/>
    <col min="19" max="61" width="11.42578125" style="63"/>
    <col min="62" max="16384" width="11.42578125" style="65"/>
  </cols>
  <sheetData>
    <row r="1" spans="1:18" x14ac:dyDescent="0.25">
      <c r="B1" s="73"/>
    </row>
    <row r="2" spans="1:18" ht="69" customHeight="1" x14ac:dyDescent="0.25">
      <c r="A2" s="176" t="s">
        <v>2194</v>
      </c>
      <c r="B2" s="175"/>
      <c r="C2" s="175"/>
      <c r="D2" s="175"/>
      <c r="E2" s="175"/>
      <c r="F2" s="175"/>
      <c r="G2" s="175"/>
      <c r="H2" s="175"/>
      <c r="I2" s="175"/>
      <c r="J2" s="175"/>
      <c r="K2" s="175"/>
      <c r="L2" s="175"/>
      <c r="M2" s="175"/>
      <c r="N2" s="175"/>
      <c r="O2" s="175"/>
      <c r="P2" s="175"/>
      <c r="Q2" s="175"/>
      <c r="R2" s="175"/>
    </row>
    <row r="3" spans="1:18" s="71" customFormat="1" ht="82.5" x14ac:dyDescent="0.25">
      <c r="A3" s="26" t="s">
        <v>1058</v>
      </c>
      <c r="B3" s="44" t="s">
        <v>0</v>
      </c>
      <c r="C3" s="44" t="s">
        <v>908</v>
      </c>
      <c r="D3" s="44" t="s">
        <v>3</v>
      </c>
      <c r="E3" s="44" t="s">
        <v>4</v>
      </c>
      <c r="F3" s="44" t="s">
        <v>5</v>
      </c>
      <c r="G3" s="45" t="s">
        <v>6</v>
      </c>
      <c r="H3" s="44" t="s">
        <v>1968</v>
      </c>
      <c r="I3" s="44" t="s">
        <v>712</v>
      </c>
      <c r="J3" s="44" t="s">
        <v>713</v>
      </c>
      <c r="K3" s="44" t="s">
        <v>714</v>
      </c>
      <c r="L3" s="44" t="s">
        <v>715</v>
      </c>
      <c r="M3" s="44" t="s">
        <v>741</v>
      </c>
      <c r="N3" s="44" t="s">
        <v>1063</v>
      </c>
      <c r="O3" s="44" t="s">
        <v>716</v>
      </c>
      <c r="P3" s="44" t="s">
        <v>2143</v>
      </c>
      <c r="Q3" s="44" t="s">
        <v>691</v>
      </c>
      <c r="R3" s="44" t="s">
        <v>2146</v>
      </c>
    </row>
    <row r="4" spans="1:18" s="68" customFormat="1" ht="38.25" x14ac:dyDescent="0.25">
      <c r="A4" s="25">
        <v>1</v>
      </c>
      <c r="B4" s="74" t="s">
        <v>411</v>
      </c>
      <c r="C4" s="102">
        <v>79356269</v>
      </c>
      <c r="D4" s="74" t="s">
        <v>103</v>
      </c>
      <c r="E4" s="74" t="s">
        <v>412</v>
      </c>
      <c r="F4" s="74" t="s">
        <v>149</v>
      </c>
      <c r="G4" s="74">
        <v>3103298864</v>
      </c>
      <c r="H4" s="74" t="s">
        <v>858</v>
      </c>
      <c r="I4" s="74" t="s">
        <v>709</v>
      </c>
      <c r="J4" s="74" t="s">
        <v>710</v>
      </c>
      <c r="K4" s="74" t="s">
        <v>2099</v>
      </c>
      <c r="L4" s="74" t="s">
        <v>852</v>
      </c>
      <c r="M4" s="74" t="s">
        <v>746</v>
      </c>
      <c r="N4" s="74" t="s">
        <v>1747</v>
      </c>
      <c r="O4" s="74" t="s">
        <v>1891</v>
      </c>
      <c r="P4" s="74" t="s">
        <v>1914</v>
      </c>
      <c r="Q4" s="74" t="s">
        <v>2185</v>
      </c>
      <c r="R4" s="74" t="s">
        <v>2186</v>
      </c>
    </row>
    <row r="5" spans="1:18" s="68" customFormat="1" ht="38.25" x14ac:dyDescent="0.25">
      <c r="A5" s="25">
        <v>3</v>
      </c>
      <c r="B5" s="74" t="s">
        <v>112</v>
      </c>
      <c r="C5" s="102">
        <v>46355214</v>
      </c>
      <c r="D5" s="74" t="s">
        <v>103</v>
      </c>
      <c r="E5" s="74" t="s">
        <v>113</v>
      </c>
      <c r="F5" s="74" t="s">
        <v>114</v>
      </c>
      <c r="G5" s="74">
        <v>3108599759</v>
      </c>
      <c r="H5" s="74">
        <v>29</v>
      </c>
      <c r="I5" s="74" t="s">
        <v>709</v>
      </c>
      <c r="J5" s="74" t="s">
        <v>710</v>
      </c>
      <c r="K5" s="74" t="s">
        <v>851</v>
      </c>
      <c r="L5" s="74" t="s">
        <v>852</v>
      </c>
      <c r="M5" s="74" t="s">
        <v>847</v>
      </c>
      <c r="N5" s="74" t="s">
        <v>1747</v>
      </c>
      <c r="O5" s="74" t="s">
        <v>1891</v>
      </c>
      <c r="P5" s="74" t="s">
        <v>1914</v>
      </c>
      <c r="Q5" s="74" t="s">
        <v>2185</v>
      </c>
      <c r="R5" s="74" t="s">
        <v>2186</v>
      </c>
    </row>
    <row r="6" spans="1:18" s="68" customFormat="1" ht="38.25" x14ac:dyDescent="0.25">
      <c r="A6" s="25">
        <v>4</v>
      </c>
      <c r="B6" s="74" t="s">
        <v>291</v>
      </c>
      <c r="C6" s="102">
        <v>23768330</v>
      </c>
      <c r="D6" s="74" t="s">
        <v>103</v>
      </c>
      <c r="E6" s="74" t="s">
        <v>292</v>
      </c>
      <c r="F6" s="74" t="s">
        <v>293</v>
      </c>
      <c r="G6" s="74" t="s">
        <v>294</v>
      </c>
      <c r="H6" s="74">
        <v>54</v>
      </c>
      <c r="I6" s="74" t="s">
        <v>709</v>
      </c>
      <c r="J6" s="74" t="s">
        <v>710</v>
      </c>
      <c r="K6" s="74" t="s">
        <v>857</v>
      </c>
      <c r="L6" s="74" t="s">
        <v>736</v>
      </c>
      <c r="M6" s="74" t="s">
        <v>847</v>
      </c>
      <c r="N6" s="74" t="s">
        <v>1747</v>
      </c>
      <c r="O6" s="74" t="s">
        <v>1891</v>
      </c>
      <c r="P6" s="74" t="s">
        <v>1914</v>
      </c>
      <c r="Q6" s="74" t="s">
        <v>2185</v>
      </c>
      <c r="R6" s="74" t="s">
        <v>2186</v>
      </c>
    </row>
    <row r="7" spans="1:18" s="68" customFormat="1" ht="38.25" x14ac:dyDescent="0.25">
      <c r="A7" s="25">
        <v>5</v>
      </c>
      <c r="B7" s="74" t="s">
        <v>432</v>
      </c>
      <c r="C7" s="102">
        <v>9653636</v>
      </c>
      <c r="D7" s="74" t="s">
        <v>103</v>
      </c>
      <c r="E7" s="74" t="s">
        <v>116</v>
      </c>
      <c r="F7" s="74" t="s">
        <v>412</v>
      </c>
      <c r="G7" s="74" t="s">
        <v>433</v>
      </c>
      <c r="H7" s="74">
        <v>50</v>
      </c>
      <c r="I7" s="74" t="s">
        <v>709</v>
      </c>
      <c r="J7" s="74" t="s">
        <v>710</v>
      </c>
      <c r="K7" s="74" t="s">
        <v>843</v>
      </c>
      <c r="L7" s="74" t="s">
        <v>844</v>
      </c>
      <c r="M7" s="74" t="s">
        <v>746</v>
      </c>
      <c r="N7" s="74" t="s">
        <v>1747</v>
      </c>
      <c r="O7" s="74" t="s">
        <v>1891</v>
      </c>
      <c r="P7" s="74" t="s">
        <v>1914</v>
      </c>
      <c r="Q7" s="74" t="s">
        <v>2185</v>
      </c>
      <c r="R7" s="74" t="s">
        <v>2186</v>
      </c>
    </row>
    <row r="8" spans="1:18" s="68" customFormat="1" ht="38.25" x14ac:dyDescent="0.25">
      <c r="A8" s="25">
        <v>8</v>
      </c>
      <c r="B8" s="74" t="s">
        <v>127</v>
      </c>
      <c r="C8" s="102">
        <v>24227968</v>
      </c>
      <c r="D8" s="74" t="s">
        <v>103</v>
      </c>
      <c r="E8" s="74" t="s">
        <v>128</v>
      </c>
      <c r="F8" s="74" t="s">
        <v>129</v>
      </c>
      <c r="G8" s="74">
        <v>3187402917</v>
      </c>
      <c r="H8" s="74">
        <v>48</v>
      </c>
      <c r="I8" s="74" t="s">
        <v>709</v>
      </c>
      <c r="J8" s="74" t="s">
        <v>710</v>
      </c>
      <c r="K8" s="74" t="s">
        <v>846</v>
      </c>
      <c r="L8" s="74" t="s">
        <v>2136</v>
      </c>
      <c r="M8" s="74" t="s">
        <v>746</v>
      </c>
      <c r="N8" s="74" t="s">
        <v>1747</v>
      </c>
      <c r="O8" s="74" t="s">
        <v>1891</v>
      </c>
      <c r="P8" s="74" t="s">
        <v>1914</v>
      </c>
      <c r="Q8" s="74" t="s">
        <v>2140</v>
      </c>
      <c r="R8" s="74" t="s">
        <v>2186</v>
      </c>
    </row>
    <row r="9" spans="1:18" s="68" customFormat="1" ht="38.25" x14ac:dyDescent="0.25">
      <c r="A9" s="25">
        <v>9</v>
      </c>
      <c r="B9" s="74" t="s">
        <v>121</v>
      </c>
      <c r="C9" s="102">
        <v>33447989</v>
      </c>
      <c r="D9" s="74" t="s">
        <v>103</v>
      </c>
      <c r="E9" s="74" t="s">
        <v>110</v>
      </c>
      <c r="F9" s="74" t="s">
        <v>111</v>
      </c>
      <c r="G9" s="74" t="s">
        <v>120</v>
      </c>
      <c r="H9" s="74">
        <v>5</v>
      </c>
      <c r="I9" s="74" t="s">
        <v>709</v>
      </c>
      <c r="J9" s="74" t="s">
        <v>710</v>
      </c>
      <c r="K9" s="74" t="s">
        <v>849</v>
      </c>
      <c r="L9" s="74" t="s">
        <v>775</v>
      </c>
      <c r="M9" s="74" t="s">
        <v>1977</v>
      </c>
      <c r="N9" s="74" t="s">
        <v>1747</v>
      </c>
      <c r="O9" s="74" t="s">
        <v>1891</v>
      </c>
      <c r="P9" s="74" t="s">
        <v>1914</v>
      </c>
      <c r="Q9" s="74" t="s">
        <v>2141</v>
      </c>
      <c r="R9" s="74" t="s">
        <v>2186</v>
      </c>
    </row>
    <row r="10" spans="1:18" s="68" customFormat="1" ht="76.5" x14ac:dyDescent="0.25">
      <c r="A10" s="25">
        <v>10</v>
      </c>
      <c r="B10" s="74" t="s">
        <v>132</v>
      </c>
      <c r="C10" s="102">
        <v>24226432</v>
      </c>
      <c r="D10" s="74" t="s">
        <v>103</v>
      </c>
      <c r="E10" s="74" t="s">
        <v>131</v>
      </c>
      <c r="F10" s="74" t="s">
        <v>130</v>
      </c>
      <c r="G10" s="74">
        <v>3133705021</v>
      </c>
      <c r="H10" s="74">
        <v>6</v>
      </c>
      <c r="I10" s="74" t="s">
        <v>709</v>
      </c>
      <c r="J10" s="74" t="s">
        <v>710</v>
      </c>
      <c r="K10" s="74" t="s">
        <v>845</v>
      </c>
      <c r="L10" s="74" t="s">
        <v>775</v>
      </c>
      <c r="M10" s="74" t="s">
        <v>847</v>
      </c>
      <c r="N10" s="74" t="s">
        <v>1747</v>
      </c>
      <c r="O10" s="74" t="s">
        <v>1891</v>
      </c>
      <c r="P10" s="74" t="s">
        <v>1914</v>
      </c>
      <c r="Q10" s="74" t="s">
        <v>2185</v>
      </c>
      <c r="R10" s="74" t="s">
        <v>2186</v>
      </c>
    </row>
    <row r="11" spans="1:18" s="68" customFormat="1" ht="57.75" customHeight="1" x14ac:dyDescent="0.25">
      <c r="A11" s="25">
        <v>11</v>
      </c>
      <c r="B11" s="74" t="s">
        <v>109</v>
      </c>
      <c r="C11" s="102">
        <v>9518963</v>
      </c>
      <c r="D11" s="74" t="s">
        <v>103</v>
      </c>
      <c r="E11" s="74" t="s">
        <v>110</v>
      </c>
      <c r="F11" s="74" t="s">
        <v>111</v>
      </c>
      <c r="G11" s="74">
        <v>3108840280</v>
      </c>
      <c r="H11" s="74">
        <v>5</v>
      </c>
      <c r="I11" s="74" t="s">
        <v>709</v>
      </c>
      <c r="J11" s="74" t="s">
        <v>710</v>
      </c>
      <c r="K11" s="74" t="s">
        <v>853</v>
      </c>
      <c r="L11" s="74" t="s">
        <v>740</v>
      </c>
      <c r="M11" s="74" t="s">
        <v>854</v>
      </c>
      <c r="N11" s="74" t="s">
        <v>1747</v>
      </c>
      <c r="O11" s="74" t="s">
        <v>1891</v>
      </c>
      <c r="P11" s="74" t="s">
        <v>1914</v>
      </c>
      <c r="Q11" s="74" t="s">
        <v>2110</v>
      </c>
      <c r="R11" s="74" t="s">
        <v>2186</v>
      </c>
    </row>
    <row r="12" spans="1:18" s="68" customFormat="1" ht="38.25" x14ac:dyDescent="0.25">
      <c r="A12" s="25">
        <v>12</v>
      </c>
      <c r="B12" s="74" t="s">
        <v>340</v>
      </c>
      <c r="C12" s="102">
        <v>11243970</v>
      </c>
      <c r="D12" s="74" t="s">
        <v>103</v>
      </c>
      <c r="E12" s="74" t="s">
        <v>110</v>
      </c>
      <c r="F12" s="74" t="s">
        <v>341</v>
      </c>
      <c r="G12" s="74">
        <v>3142655381</v>
      </c>
      <c r="H12" s="74">
        <v>50</v>
      </c>
      <c r="I12" s="74" t="s">
        <v>709</v>
      </c>
      <c r="J12" s="74" t="s">
        <v>710</v>
      </c>
      <c r="K12" s="74" t="s">
        <v>2100</v>
      </c>
      <c r="L12" s="74" t="s">
        <v>2137</v>
      </c>
      <c r="M12" s="74" t="s">
        <v>746</v>
      </c>
      <c r="N12" s="74" t="s">
        <v>1747</v>
      </c>
      <c r="O12" s="74" t="s">
        <v>1891</v>
      </c>
      <c r="P12" s="74" t="s">
        <v>1914</v>
      </c>
      <c r="Q12" s="74" t="s">
        <v>2138</v>
      </c>
      <c r="R12" s="74" t="s">
        <v>2186</v>
      </c>
    </row>
    <row r="13" spans="1:18" s="68" customFormat="1" ht="51" x14ac:dyDescent="0.25">
      <c r="A13" s="25">
        <v>14</v>
      </c>
      <c r="B13" s="74" t="s">
        <v>102</v>
      </c>
      <c r="C13" s="102">
        <v>21218869</v>
      </c>
      <c r="D13" s="74" t="s">
        <v>103</v>
      </c>
      <c r="E13" s="74" t="s">
        <v>104</v>
      </c>
      <c r="F13" s="74" t="s">
        <v>105</v>
      </c>
      <c r="G13" s="74">
        <v>3108033633</v>
      </c>
      <c r="H13" s="74">
        <v>10</v>
      </c>
      <c r="I13" s="74" t="s">
        <v>709</v>
      </c>
      <c r="J13" s="74" t="s">
        <v>710</v>
      </c>
      <c r="K13" s="74" t="s">
        <v>855</v>
      </c>
      <c r="L13" s="74" t="s">
        <v>717</v>
      </c>
      <c r="M13" s="74" t="s">
        <v>856</v>
      </c>
      <c r="N13" s="74" t="s">
        <v>1747</v>
      </c>
      <c r="O13" s="74" t="s">
        <v>1891</v>
      </c>
      <c r="P13" s="74" t="s">
        <v>1914</v>
      </c>
      <c r="Q13" s="74" t="s">
        <v>2142</v>
      </c>
      <c r="R13" s="74" t="s">
        <v>2186</v>
      </c>
    </row>
    <row r="14" spans="1:18" s="68" customFormat="1" ht="51" x14ac:dyDescent="0.25">
      <c r="A14" s="25">
        <v>262</v>
      </c>
      <c r="B14" s="74" t="s">
        <v>117</v>
      </c>
      <c r="C14" s="102">
        <v>74861472</v>
      </c>
      <c r="D14" s="74" t="s">
        <v>103</v>
      </c>
      <c r="E14" s="74" t="s">
        <v>116</v>
      </c>
      <c r="F14" s="74" t="s">
        <v>115</v>
      </c>
      <c r="G14" s="74">
        <v>3114518399</v>
      </c>
      <c r="H14" s="74">
        <v>107</v>
      </c>
      <c r="I14" s="74" t="s">
        <v>709</v>
      </c>
      <c r="J14" s="74" t="s">
        <v>710</v>
      </c>
      <c r="K14" s="74" t="s">
        <v>850</v>
      </c>
      <c r="L14" s="74" t="s">
        <v>2139</v>
      </c>
      <c r="M14" s="74" t="s">
        <v>847</v>
      </c>
      <c r="N14" s="74" t="s">
        <v>1747</v>
      </c>
      <c r="O14" s="74" t="s">
        <v>1891</v>
      </c>
      <c r="P14" s="74" t="s">
        <v>1914</v>
      </c>
      <c r="Q14" s="74" t="s">
        <v>2140</v>
      </c>
      <c r="R14" s="74" t="s">
        <v>2186</v>
      </c>
    </row>
    <row r="15" spans="1:18" s="68" customFormat="1" ht="38.25" x14ac:dyDescent="0.25">
      <c r="A15" s="25">
        <v>297</v>
      </c>
      <c r="B15" s="74" t="s">
        <v>859</v>
      </c>
      <c r="C15" s="102">
        <v>24228882</v>
      </c>
      <c r="D15" s="74" t="s">
        <v>103</v>
      </c>
      <c r="E15" s="74" t="s">
        <v>860</v>
      </c>
      <c r="F15" s="74" t="s">
        <v>861</v>
      </c>
      <c r="G15" s="74">
        <v>3144450055</v>
      </c>
      <c r="H15" s="74" t="s">
        <v>862</v>
      </c>
      <c r="I15" s="74" t="s">
        <v>709</v>
      </c>
      <c r="J15" s="74" t="s">
        <v>710</v>
      </c>
      <c r="K15" s="74" t="s">
        <v>863</v>
      </c>
      <c r="L15" s="74" t="s">
        <v>864</v>
      </c>
      <c r="M15" s="74" t="s">
        <v>865</v>
      </c>
      <c r="N15" s="74" t="s">
        <v>1747</v>
      </c>
      <c r="O15" s="74" t="s">
        <v>1891</v>
      </c>
      <c r="P15" s="74" t="s">
        <v>1914</v>
      </c>
      <c r="Q15" s="74" t="s">
        <v>2110</v>
      </c>
      <c r="R15" s="74" t="s">
        <v>2186</v>
      </c>
    </row>
    <row r="16" spans="1:18" s="68" customFormat="1" ht="38.25" x14ac:dyDescent="0.25">
      <c r="A16" s="25">
        <v>236</v>
      </c>
      <c r="B16" s="74" t="s">
        <v>1975</v>
      </c>
      <c r="C16" s="102">
        <v>46367417</v>
      </c>
      <c r="D16" s="74" t="s">
        <v>103</v>
      </c>
      <c r="E16" s="74" t="s">
        <v>179</v>
      </c>
      <c r="F16" s="74" t="s">
        <v>114</v>
      </c>
      <c r="G16" s="74">
        <v>3202789071</v>
      </c>
      <c r="H16" s="74">
        <v>117</v>
      </c>
      <c r="I16" s="74" t="s">
        <v>709</v>
      </c>
      <c r="J16" s="74" t="s">
        <v>710</v>
      </c>
      <c r="K16" s="74" t="s">
        <v>1976</v>
      </c>
      <c r="L16" s="74" t="s">
        <v>736</v>
      </c>
      <c r="M16" s="74" t="s">
        <v>854</v>
      </c>
      <c r="N16" s="74" t="s">
        <v>1747</v>
      </c>
      <c r="O16" s="74" t="s">
        <v>1891</v>
      </c>
      <c r="P16" s="74" t="s">
        <v>2111</v>
      </c>
      <c r="Q16" s="74" t="s">
        <v>2144</v>
      </c>
      <c r="R16" s="74" t="s">
        <v>2186</v>
      </c>
    </row>
    <row r="17" spans="1:18" s="68" customFormat="1" ht="38.25" x14ac:dyDescent="0.25">
      <c r="A17" s="25">
        <v>7</v>
      </c>
      <c r="B17" s="74" t="s">
        <v>1046</v>
      </c>
      <c r="C17" s="102">
        <v>9656922</v>
      </c>
      <c r="D17" s="74" t="s">
        <v>103</v>
      </c>
      <c r="E17" s="74" t="s">
        <v>1047</v>
      </c>
      <c r="F17" s="74" t="s">
        <v>1048</v>
      </c>
      <c r="G17" s="74">
        <v>3138852064</v>
      </c>
      <c r="H17" s="74">
        <v>5</v>
      </c>
      <c r="I17" s="74" t="s">
        <v>709</v>
      </c>
      <c r="J17" s="74" t="s">
        <v>710</v>
      </c>
      <c r="K17" s="74" t="s">
        <v>1049</v>
      </c>
      <c r="L17" s="74" t="s">
        <v>1969</v>
      </c>
      <c r="M17" s="74" t="s">
        <v>711</v>
      </c>
      <c r="N17" s="74" t="s">
        <v>1747</v>
      </c>
      <c r="O17" s="74" t="s">
        <v>1891</v>
      </c>
      <c r="P17" s="74" t="s">
        <v>2111</v>
      </c>
      <c r="Q17" s="74" t="s">
        <v>2112</v>
      </c>
      <c r="R17" s="74" t="s">
        <v>2186</v>
      </c>
    </row>
    <row r="18" spans="1:18" s="103" customFormat="1" ht="25.5" x14ac:dyDescent="0.2">
      <c r="A18" s="25">
        <v>13</v>
      </c>
      <c r="B18" s="74" t="s">
        <v>133</v>
      </c>
      <c r="C18" s="102">
        <v>4193438</v>
      </c>
      <c r="D18" s="74" t="s">
        <v>103</v>
      </c>
      <c r="E18" s="74" t="s">
        <v>134</v>
      </c>
      <c r="F18" s="74" t="s">
        <v>135</v>
      </c>
      <c r="G18" s="74">
        <v>3133469132</v>
      </c>
      <c r="H18" s="74" t="s">
        <v>848</v>
      </c>
      <c r="I18" s="74" t="s">
        <v>848</v>
      </c>
      <c r="J18" s="74" t="s">
        <v>848</v>
      </c>
      <c r="K18" s="74" t="s">
        <v>848</v>
      </c>
      <c r="L18" s="74" t="s">
        <v>848</v>
      </c>
      <c r="M18" s="74" t="s">
        <v>848</v>
      </c>
      <c r="N18" s="74" t="s">
        <v>848</v>
      </c>
      <c r="O18" s="74" t="s">
        <v>848</v>
      </c>
      <c r="P18" s="74" t="s">
        <v>2149</v>
      </c>
      <c r="Q18" s="74" t="s">
        <v>848</v>
      </c>
      <c r="R18" s="74" t="s">
        <v>2154</v>
      </c>
    </row>
    <row r="19" spans="1:18" s="104" customFormat="1" ht="25.5" x14ac:dyDescent="0.2">
      <c r="A19" s="25">
        <v>263</v>
      </c>
      <c r="B19" s="74" t="s">
        <v>126</v>
      </c>
      <c r="C19" s="102">
        <v>24227441</v>
      </c>
      <c r="D19" s="74" t="s">
        <v>103</v>
      </c>
      <c r="E19" s="74" t="s">
        <v>110</v>
      </c>
      <c r="F19" s="74" t="s">
        <v>125</v>
      </c>
      <c r="G19" s="74">
        <v>3208355914</v>
      </c>
      <c r="H19" s="74" t="s">
        <v>848</v>
      </c>
      <c r="I19" s="74" t="s">
        <v>848</v>
      </c>
      <c r="J19" s="74" t="s">
        <v>848</v>
      </c>
      <c r="K19" s="74" t="s">
        <v>848</v>
      </c>
      <c r="L19" s="74" t="s">
        <v>848</v>
      </c>
      <c r="M19" s="74" t="s">
        <v>848</v>
      </c>
      <c r="N19" s="74" t="s">
        <v>848</v>
      </c>
      <c r="O19" s="74" t="s">
        <v>848</v>
      </c>
      <c r="P19" s="74" t="s">
        <v>2111</v>
      </c>
      <c r="Q19" s="74" t="s">
        <v>848</v>
      </c>
      <c r="R19" s="74" t="s">
        <v>1974</v>
      </c>
    </row>
    <row r="20" spans="1:18" s="104" customFormat="1" ht="38.25" x14ac:dyDescent="0.2">
      <c r="A20" s="25">
        <v>6</v>
      </c>
      <c r="B20" s="74" t="s">
        <v>118</v>
      </c>
      <c r="C20" s="102">
        <v>10523790</v>
      </c>
      <c r="D20" s="74" t="s">
        <v>103</v>
      </c>
      <c r="E20" s="74" t="s">
        <v>119</v>
      </c>
      <c r="F20" s="74"/>
      <c r="G20" s="74">
        <v>3123236344</v>
      </c>
      <c r="H20" s="74" t="s">
        <v>1916</v>
      </c>
      <c r="I20" s="74" t="s">
        <v>1916</v>
      </c>
      <c r="J20" s="74" t="s">
        <v>1916</v>
      </c>
      <c r="K20" s="74" t="s">
        <v>1916</v>
      </c>
      <c r="L20" s="74" t="s">
        <v>1916</v>
      </c>
      <c r="M20" s="74" t="s">
        <v>1916</v>
      </c>
      <c r="N20" s="74" t="s">
        <v>1747</v>
      </c>
      <c r="O20" s="74" t="s">
        <v>1891</v>
      </c>
      <c r="P20" s="74" t="s">
        <v>2145</v>
      </c>
      <c r="Q20" s="74" t="s">
        <v>2166</v>
      </c>
      <c r="R20" s="74" t="s">
        <v>1973</v>
      </c>
    </row>
    <row r="21" spans="1:18" s="104" customFormat="1" ht="38.25" x14ac:dyDescent="0.2">
      <c r="A21" s="25">
        <v>2</v>
      </c>
      <c r="B21" s="74" t="s">
        <v>106</v>
      </c>
      <c r="C21" s="102">
        <v>14435575</v>
      </c>
      <c r="D21" s="74" t="s">
        <v>103</v>
      </c>
      <c r="E21" s="74" t="s">
        <v>107</v>
      </c>
      <c r="F21" s="74" t="s">
        <v>108</v>
      </c>
      <c r="G21" s="74" t="s">
        <v>2184</v>
      </c>
      <c r="H21" s="74">
        <v>2</v>
      </c>
      <c r="I21" s="74" t="s">
        <v>709</v>
      </c>
      <c r="J21" s="74" t="s">
        <v>710</v>
      </c>
      <c r="K21" s="74" t="s">
        <v>1970</v>
      </c>
      <c r="L21" s="74" t="s">
        <v>864</v>
      </c>
      <c r="M21" s="74" t="s">
        <v>711</v>
      </c>
      <c r="N21" s="74" t="s">
        <v>1971</v>
      </c>
      <c r="O21" s="74" t="s">
        <v>1891</v>
      </c>
      <c r="P21" s="74" t="s">
        <v>2107</v>
      </c>
      <c r="Q21" s="74" t="s">
        <v>2185</v>
      </c>
      <c r="R21" s="74" t="s">
        <v>2186</v>
      </c>
    </row>
    <row r="22" spans="1:18" s="103" customFormat="1" ht="38.25" x14ac:dyDescent="0.2">
      <c r="A22" s="25">
        <v>15</v>
      </c>
      <c r="B22" s="74" t="s">
        <v>946</v>
      </c>
      <c r="C22" s="102">
        <v>1118535548</v>
      </c>
      <c r="D22" s="74" t="s">
        <v>137</v>
      </c>
      <c r="E22" s="74" t="s">
        <v>947</v>
      </c>
      <c r="F22" s="74" t="s">
        <v>948</v>
      </c>
      <c r="G22" s="74">
        <v>3175031081</v>
      </c>
      <c r="H22" s="74">
        <v>78</v>
      </c>
      <c r="I22" s="74" t="s">
        <v>709</v>
      </c>
      <c r="J22" s="74" t="s">
        <v>710</v>
      </c>
      <c r="K22" s="74" t="s">
        <v>1982</v>
      </c>
      <c r="L22" s="74" t="s">
        <v>942</v>
      </c>
      <c r="M22" s="74" t="s">
        <v>944</v>
      </c>
      <c r="N22" s="74" t="s">
        <v>1747</v>
      </c>
      <c r="O22" s="74" t="s">
        <v>1891</v>
      </c>
      <c r="P22" s="74" t="s">
        <v>1914</v>
      </c>
      <c r="Q22" s="74" t="s">
        <v>2101</v>
      </c>
      <c r="R22" s="74" t="s">
        <v>2186</v>
      </c>
    </row>
    <row r="23" spans="1:18" s="103" customFormat="1" ht="38.25" x14ac:dyDescent="0.2">
      <c r="A23" s="25">
        <v>16</v>
      </c>
      <c r="B23" s="74" t="s">
        <v>2047</v>
      </c>
      <c r="C23" s="102">
        <v>23726405</v>
      </c>
      <c r="D23" s="74" t="s">
        <v>137</v>
      </c>
      <c r="E23" s="74" t="s">
        <v>2060</v>
      </c>
      <c r="F23" s="74" t="s">
        <v>2048</v>
      </c>
      <c r="G23" s="74">
        <v>3105843555</v>
      </c>
      <c r="H23" s="74">
        <v>29</v>
      </c>
      <c r="I23" s="74" t="s">
        <v>709</v>
      </c>
      <c r="J23" s="74" t="s">
        <v>710</v>
      </c>
      <c r="K23" s="74" t="s">
        <v>2066</v>
      </c>
      <c r="L23" s="74" t="s">
        <v>1064</v>
      </c>
      <c r="M23" s="74" t="s">
        <v>944</v>
      </c>
      <c r="N23" s="74" t="s">
        <v>1747</v>
      </c>
      <c r="O23" s="74" t="s">
        <v>1891</v>
      </c>
      <c r="P23" s="74" t="s">
        <v>1914</v>
      </c>
      <c r="Q23" s="74" t="s">
        <v>2115</v>
      </c>
      <c r="R23" s="74" t="s">
        <v>2186</v>
      </c>
    </row>
    <row r="24" spans="1:18" s="103" customFormat="1" ht="38.25" x14ac:dyDescent="0.2">
      <c r="A24" s="25">
        <v>17</v>
      </c>
      <c r="B24" s="74" t="s">
        <v>2124</v>
      </c>
      <c r="C24" s="102">
        <v>74347104</v>
      </c>
      <c r="D24" s="74" t="s">
        <v>137</v>
      </c>
      <c r="E24" s="74" t="s">
        <v>2055</v>
      </c>
      <c r="F24" s="74" t="s">
        <v>1624</v>
      </c>
      <c r="G24" s="74">
        <v>3105799726</v>
      </c>
      <c r="H24" s="74">
        <v>9</v>
      </c>
      <c r="I24" s="74" t="s">
        <v>709</v>
      </c>
      <c r="J24" s="74" t="s">
        <v>710</v>
      </c>
      <c r="K24" s="74" t="s">
        <v>2125</v>
      </c>
      <c r="L24" s="74" t="s">
        <v>1064</v>
      </c>
      <c r="M24" s="74" t="s">
        <v>888</v>
      </c>
      <c r="N24" s="74" t="s">
        <v>1979</v>
      </c>
      <c r="O24" s="74" t="s">
        <v>1916</v>
      </c>
      <c r="P24" s="74" t="s">
        <v>1914</v>
      </c>
      <c r="Q24" s="74" t="s">
        <v>2126</v>
      </c>
      <c r="R24" s="74" t="s">
        <v>2186</v>
      </c>
    </row>
    <row r="25" spans="1:18" s="103" customFormat="1" ht="38.25" x14ac:dyDescent="0.2">
      <c r="A25" s="25">
        <v>18</v>
      </c>
      <c r="B25" s="74" t="s">
        <v>2062</v>
      </c>
      <c r="C25" s="102">
        <v>23726509</v>
      </c>
      <c r="D25" s="74" t="s">
        <v>137</v>
      </c>
      <c r="E25" s="74" t="s">
        <v>2055</v>
      </c>
      <c r="F25" s="74" t="s">
        <v>2063</v>
      </c>
      <c r="G25" s="74">
        <v>3202353665</v>
      </c>
      <c r="H25" s="74">
        <v>14</v>
      </c>
      <c r="I25" s="74" t="s">
        <v>709</v>
      </c>
      <c r="J25" s="74" t="s">
        <v>710</v>
      </c>
      <c r="K25" s="74" t="s">
        <v>2073</v>
      </c>
      <c r="L25" s="74" t="s">
        <v>2072</v>
      </c>
      <c r="M25" s="74" t="s">
        <v>944</v>
      </c>
      <c r="N25" s="74" t="s">
        <v>1747</v>
      </c>
      <c r="O25" s="74" t="s">
        <v>1891</v>
      </c>
      <c r="P25" s="74" t="s">
        <v>1914</v>
      </c>
      <c r="Q25" s="74" t="s">
        <v>2115</v>
      </c>
      <c r="R25" s="74" t="s">
        <v>2186</v>
      </c>
    </row>
    <row r="26" spans="1:18" s="103" customFormat="1" ht="38.25" x14ac:dyDescent="0.2">
      <c r="A26" s="25">
        <v>19</v>
      </c>
      <c r="B26" s="74" t="s">
        <v>1069</v>
      </c>
      <c r="C26" s="102">
        <v>74754410</v>
      </c>
      <c r="D26" s="74" t="s">
        <v>137</v>
      </c>
      <c r="E26" s="74" t="s">
        <v>1066</v>
      </c>
      <c r="F26" s="74" t="s">
        <v>1070</v>
      </c>
      <c r="G26" s="74">
        <v>3112134572</v>
      </c>
      <c r="H26" s="74">
        <v>50</v>
      </c>
      <c r="I26" s="74" t="s">
        <v>709</v>
      </c>
      <c r="J26" s="74" t="s">
        <v>710</v>
      </c>
      <c r="K26" s="74" t="s">
        <v>1071</v>
      </c>
      <c r="L26" s="74" t="s">
        <v>1064</v>
      </c>
      <c r="M26" s="74" t="s">
        <v>944</v>
      </c>
      <c r="N26" s="74" t="s">
        <v>1747</v>
      </c>
      <c r="O26" s="74" t="s">
        <v>1891</v>
      </c>
      <c r="P26" s="74" t="s">
        <v>2147</v>
      </c>
      <c r="Q26" s="110" t="s">
        <v>2148</v>
      </c>
      <c r="R26" s="74" t="s">
        <v>2186</v>
      </c>
    </row>
    <row r="27" spans="1:18" s="103" customFormat="1" ht="38.25" x14ac:dyDescent="0.2">
      <c r="A27" s="25">
        <v>21</v>
      </c>
      <c r="B27" s="74" t="s">
        <v>2061</v>
      </c>
      <c r="C27" s="102">
        <v>4156517</v>
      </c>
      <c r="D27" s="74" t="s">
        <v>137</v>
      </c>
      <c r="E27" s="74" t="s">
        <v>2055</v>
      </c>
      <c r="F27" s="74" t="s">
        <v>2056</v>
      </c>
      <c r="G27" s="74">
        <v>3105585157</v>
      </c>
      <c r="H27" s="74">
        <v>17</v>
      </c>
      <c r="I27" s="74" t="s">
        <v>709</v>
      </c>
      <c r="J27" s="74" t="s">
        <v>710</v>
      </c>
      <c r="K27" s="74" t="s">
        <v>2070</v>
      </c>
      <c r="L27" s="74" t="s">
        <v>2072</v>
      </c>
      <c r="M27" s="74" t="s">
        <v>944</v>
      </c>
      <c r="N27" s="74" t="s">
        <v>1747</v>
      </c>
      <c r="O27" s="74" t="s">
        <v>1891</v>
      </c>
      <c r="P27" s="74" t="s">
        <v>1914</v>
      </c>
      <c r="Q27" s="74" t="s">
        <v>2115</v>
      </c>
      <c r="R27" s="74" t="s">
        <v>2186</v>
      </c>
    </row>
    <row r="28" spans="1:18" s="103" customFormat="1" ht="38.25" x14ac:dyDescent="0.2">
      <c r="A28" s="25">
        <v>22</v>
      </c>
      <c r="B28" s="74" t="s">
        <v>949</v>
      </c>
      <c r="C28" s="102">
        <v>2747819</v>
      </c>
      <c r="D28" s="74" t="s">
        <v>137</v>
      </c>
      <c r="E28" s="74" t="s">
        <v>2102</v>
      </c>
      <c r="F28" s="74" t="s">
        <v>602</v>
      </c>
      <c r="G28" s="74">
        <v>3102843208</v>
      </c>
      <c r="H28" s="74">
        <v>8</v>
      </c>
      <c r="I28" s="74" t="s">
        <v>709</v>
      </c>
      <c r="J28" s="74" t="s">
        <v>710</v>
      </c>
      <c r="K28" s="74" t="s">
        <v>1984</v>
      </c>
      <c r="L28" s="74" t="s">
        <v>942</v>
      </c>
      <c r="M28" s="74" t="s">
        <v>944</v>
      </c>
      <c r="N28" s="74" t="s">
        <v>1747</v>
      </c>
      <c r="O28" s="74" t="s">
        <v>1891</v>
      </c>
      <c r="P28" s="74" t="s">
        <v>1914</v>
      </c>
      <c r="Q28" s="74" t="s">
        <v>2115</v>
      </c>
      <c r="R28" s="74" t="s">
        <v>2186</v>
      </c>
    </row>
    <row r="29" spans="1:18" s="68" customFormat="1" ht="38.25" x14ac:dyDescent="0.25">
      <c r="A29" s="25">
        <v>23</v>
      </c>
      <c r="B29" s="74" t="s">
        <v>600</v>
      </c>
      <c r="C29" s="102">
        <v>7213001</v>
      </c>
      <c r="D29" s="74" t="s">
        <v>137</v>
      </c>
      <c r="E29" s="74" t="s">
        <v>601</v>
      </c>
      <c r="F29" s="74" t="s">
        <v>602</v>
      </c>
      <c r="G29" s="74">
        <v>3102843208</v>
      </c>
      <c r="H29" s="74">
        <v>112</v>
      </c>
      <c r="I29" s="74" t="s">
        <v>709</v>
      </c>
      <c r="J29" s="74" t="s">
        <v>710</v>
      </c>
      <c r="K29" s="74" t="s">
        <v>1077</v>
      </c>
      <c r="L29" s="74" t="s">
        <v>942</v>
      </c>
      <c r="M29" s="74" t="s">
        <v>944</v>
      </c>
      <c r="N29" s="74" t="s">
        <v>1747</v>
      </c>
      <c r="O29" s="74" t="s">
        <v>1891</v>
      </c>
      <c r="P29" s="74" t="s">
        <v>1914</v>
      </c>
      <c r="Q29" s="110" t="s">
        <v>2185</v>
      </c>
      <c r="R29" s="74" t="s">
        <v>2186</v>
      </c>
    </row>
    <row r="30" spans="1:18" s="68" customFormat="1" ht="38.25" x14ac:dyDescent="0.25">
      <c r="A30" s="25">
        <v>24</v>
      </c>
      <c r="B30" s="74" t="s">
        <v>1065</v>
      </c>
      <c r="C30" s="102">
        <v>1117809878</v>
      </c>
      <c r="D30" s="74" t="s">
        <v>137</v>
      </c>
      <c r="E30" s="74" t="s">
        <v>1066</v>
      </c>
      <c r="F30" s="74" t="s">
        <v>1067</v>
      </c>
      <c r="G30" s="74">
        <v>3209166245</v>
      </c>
      <c r="H30" s="74">
        <v>3</v>
      </c>
      <c r="I30" s="74" t="s">
        <v>709</v>
      </c>
      <c r="J30" s="74" t="s">
        <v>710</v>
      </c>
      <c r="K30" s="74" t="s">
        <v>1068</v>
      </c>
      <c r="L30" s="74" t="s">
        <v>1064</v>
      </c>
      <c r="M30" s="74" t="s">
        <v>944</v>
      </c>
      <c r="N30" s="74" t="s">
        <v>1747</v>
      </c>
      <c r="O30" s="74" t="s">
        <v>1891</v>
      </c>
      <c r="P30" s="74" t="s">
        <v>1914</v>
      </c>
      <c r="Q30" s="74" t="s">
        <v>2185</v>
      </c>
      <c r="R30" s="74" t="s">
        <v>2186</v>
      </c>
    </row>
    <row r="31" spans="1:18" s="68" customFormat="1" ht="38.25" x14ac:dyDescent="0.25">
      <c r="A31" s="25">
        <v>25</v>
      </c>
      <c r="B31" s="74" t="s">
        <v>565</v>
      </c>
      <c r="C31" s="102">
        <v>74861272</v>
      </c>
      <c r="D31" s="74" t="s">
        <v>137</v>
      </c>
      <c r="E31" s="74" t="s">
        <v>564</v>
      </c>
      <c r="F31" s="74" t="s">
        <v>563</v>
      </c>
      <c r="G31" s="74">
        <v>3138892254</v>
      </c>
      <c r="H31" s="74">
        <v>17</v>
      </c>
      <c r="I31" s="74" t="s">
        <v>709</v>
      </c>
      <c r="J31" s="74" t="s">
        <v>710</v>
      </c>
      <c r="K31" s="74" t="s">
        <v>1076</v>
      </c>
      <c r="L31" s="74" t="s">
        <v>942</v>
      </c>
      <c r="M31" s="74" t="s">
        <v>944</v>
      </c>
      <c r="N31" s="74" t="s">
        <v>1747</v>
      </c>
      <c r="O31" s="74" t="s">
        <v>1891</v>
      </c>
      <c r="P31" s="74" t="s">
        <v>1914</v>
      </c>
      <c r="Q31" s="74" t="s">
        <v>2115</v>
      </c>
      <c r="R31" s="74" t="s">
        <v>2186</v>
      </c>
    </row>
    <row r="32" spans="1:18" s="68" customFormat="1" ht="38.25" x14ac:dyDescent="0.25">
      <c r="A32" s="25">
        <v>26</v>
      </c>
      <c r="B32" s="74" t="s">
        <v>2044</v>
      </c>
      <c r="C32" s="102">
        <v>24112363</v>
      </c>
      <c r="D32" s="74" t="s">
        <v>137</v>
      </c>
      <c r="E32" s="74" t="s">
        <v>2045</v>
      </c>
      <c r="F32" s="74" t="s">
        <v>2046</v>
      </c>
      <c r="G32" s="74">
        <v>3107588597</v>
      </c>
      <c r="H32" s="74">
        <v>48</v>
      </c>
      <c r="I32" s="74" t="s">
        <v>709</v>
      </c>
      <c r="J32" s="74" t="s">
        <v>710</v>
      </c>
      <c r="K32" s="74" t="s">
        <v>2074</v>
      </c>
      <c r="L32" s="74" t="s">
        <v>1064</v>
      </c>
      <c r="M32" s="74" t="s">
        <v>944</v>
      </c>
      <c r="N32" s="74" t="s">
        <v>1747</v>
      </c>
      <c r="O32" s="74" t="s">
        <v>1891</v>
      </c>
      <c r="P32" s="74" t="s">
        <v>1914</v>
      </c>
      <c r="Q32" s="74" t="s">
        <v>2185</v>
      </c>
      <c r="R32" s="74" t="s">
        <v>2186</v>
      </c>
    </row>
    <row r="33" spans="1:18" s="68" customFormat="1" ht="38.25" x14ac:dyDescent="0.25">
      <c r="A33" s="25">
        <v>27</v>
      </c>
      <c r="B33" s="74" t="s">
        <v>2049</v>
      </c>
      <c r="C33" s="102">
        <v>46360128</v>
      </c>
      <c r="D33" s="74" t="s">
        <v>137</v>
      </c>
      <c r="E33" s="74" t="s">
        <v>2050</v>
      </c>
      <c r="F33" s="74" t="s">
        <v>2051</v>
      </c>
      <c r="G33" s="74">
        <v>3124516937</v>
      </c>
      <c r="H33" s="74">
        <v>22</v>
      </c>
      <c r="I33" s="74" t="s">
        <v>709</v>
      </c>
      <c r="J33" s="74" t="s">
        <v>710</v>
      </c>
      <c r="K33" s="74" t="s">
        <v>2067</v>
      </c>
      <c r="L33" s="74" t="s">
        <v>1064</v>
      </c>
      <c r="M33" s="74" t="s">
        <v>888</v>
      </c>
      <c r="N33" s="74" t="s">
        <v>1747</v>
      </c>
      <c r="O33" s="74" t="s">
        <v>1891</v>
      </c>
      <c r="P33" s="74" t="s">
        <v>1914</v>
      </c>
      <c r="Q33" s="74" t="s">
        <v>2126</v>
      </c>
      <c r="R33" s="74" t="s">
        <v>2186</v>
      </c>
    </row>
    <row r="34" spans="1:18" s="68" customFormat="1" ht="51" x14ac:dyDescent="0.25">
      <c r="A34" s="25">
        <v>28</v>
      </c>
      <c r="B34" s="74" t="s">
        <v>1060</v>
      </c>
      <c r="C34" s="102">
        <v>74754832</v>
      </c>
      <c r="D34" s="74" t="s">
        <v>137</v>
      </c>
      <c r="E34" s="74" t="s">
        <v>1061</v>
      </c>
      <c r="F34" s="74" t="s">
        <v>1062</v>
      </c>
      <c r="G34" s="74">
        <v>3133641795</v>
      </c>
      <c r="H34" s="74">
        <v>10</v>
      </c>
      <c r="I34" s="74" t="s">
        <v>709</v>
      </c>
      <c r="J34" s="74" t="s">
        <v>710</v>
      </c>
      <c r="K34" s="74" t="s">
        <v>1983</v>
      </c>
      <c r="L34" s="74" t="s">
        <v>1064</v>
      </c>
      <c r="M34" s="74" t="s">
        <v>944</v>
      </c>
      <c r="N34" s="74" t="s">
        <v>1747</v>
      </c>
      <c r="O34" s="74" t="s">
        <v>1891</v>
      </c>
      <c r="P34" s="74" t="s">
        <v>1914</v>
      </c>
      <c r="Q34" s="74" t="s">
        <v>2185</v>
      </c>
      <c r="R34" s="74" t="s">
        <v>2186</v>
      </c>
    </row>
    <row r="35" spans="1:18" s="68" customFormat="1" ht="38.25" x14ac:dyDescent="0.25">
      <c r="A35" s="25">
        <v>29</v>
      </c>
      <c r="B35" s="74" t="s">
        <v>143</v>
      </c>
      <c r="C35" s="102">
        <v>7231424</v>
      </c>
      <c r="D35" s="74" t="s">
        <v>137</v>
      </c>
      <c r="E35" s="74" t="s">
        <v>144</v>
      </c>
      <c r="F35" s="74" t="s">
        <v>145</v>
      </c>
      <c r="G35" s="74">
        <v>310343781</v>
      </c>
      <c r="H35" s="74">
        <v>47</v>
      </c>
      <c r="I35" s="74" t="s">
        <v>709</v>
      </c>
      <c r="J35" s="74" t="s">
        <v>710</v>
      </c>
      <c r="K35" s="74" t="s">
        <v>1978</v>
      </c>
      <c r="L35" s="74" t="s">
        <v>1064</v>
      </c>
      <c r="M35" s="74" t="s">
        <v>944</v>
      </c>
      <c r="N35" s="74" t="s">
        <v>1747</v>
      </c>
      <c r="O35" s="74" t="s">
        <v>1891</v>
      </c>
      <c r="P35" s="74" t="s">
        <v>2147</v>
      </c>
      <c r="Q35" s="74" t="s">
        <v>2185</v>
      </c>
      <c r="R35" s="74" t="s">
        <v>2186</v>
      </c>
    </row>
    <row r="36" spans="1:18" s="68" customFormat="1" ht="38.25" x14ac:dyDescent="0.25">
      <c r="A36" s="25">
        <v>30</v>
      </c>
      <c r="B36" s="74" t="s">
        <v>333</v>
      </c>
      <c r="C36" s="102">
        <v>9525983</v>
      </c>
      <c r="D36" s="74" t="s">
        <v>137</v>
      </c>
      <c r="E36" s="74" t="s">
        <v>334</v>
      </c>
      <c r="F36" s="74" t="s">
        <v>335</v>
      </c>
      <c r="G36" s="74" t="s">
        <v>336</v>
      </c>
      <c r="H36" s="74" t="s">
        <v>941</v>
      </c>
      <c r="I36" s="74" t="s">
        <v>709</v>
      </c>
      <c r="J36" s="74" t="s">
        <v>710</v>
      </c>
      <c r="K36" s="74" t="s">
        <v>943</v>
      </c>
      <c r="L36" s="74" t="s">
        <v>942</v>
      </c>
      <c r="M36" s="74" t="s">
        <v>944</v>
      </c>
      <c r="N36" s="74" t="s">
        <v>1747</v>
      </c>
      <c r="O36" s="74" t="s">
        <v>1891</v>
      </c>
      <c r="P36" s="74" t="s">
        <v>1914</v>
      </c>
      <c r="Q36" s="74" t="s">
        <v>2185</v>
      </c>
      <c r="R36" s="74" t="s">
        <v>2186</v>
      </c>
    </row>
    <row r="37" spans="1:18" s="68" customFormat="1" ht="38.25" x14ac:dyDescent="0.25">
      <c r="A37" s="25">
        <v>31</v>
      </c>
      <c r="B37" s="74" t="s">
        <v>2041</v>
      </c>
      <c r="C37" s="102">
        <v>4156787</v>
      </c>
      <c r="D37" s="74" t="s">
        <v>137</v>
      </c>
      <c r="E37" s="74" t="s">
        <v>2042</v>
      </c>
      <c r="F37" s="74" t="s">
        <v>2043</v>
      </c>
      <c r="G37" s="74">
        <v>3142156470</v>
      </c>
      <c r="H37" s="74">
        <v>19</v>
      </c>
      <c r="I37" s="74" t="s">
        <v>709</v>
      </c>
      <c r="J37" s="74" t="s">
        <v>710</v>
      </c>
      <c r="K37" s="74" t="s">
        <v>2065</v>
      </c>
      <c r="L37" s="74" t="s">
        <v>1064</v>
      </c>
      <c r="M37" s="74" t="s">
        <v>944</v>
      </c>
      <c r="N37" s="74" t="s">
        <v>1747</v>
      </c>
      <c r="O37" s="74" t="s">
        <v>1891</v>
      </c>
      <c r="P37" s="74" t="s">
        <v>1914</v>
      </c>
      <c r="Q37" s="74" t="s">
        <v>2185</v>
      </c>
      <c r="R37" s="74" t="s">
        <v>2186</v>
      </c>
    </row>
    <row r="38" spans="1:18" s="68" customFormat="1" ht="38.25" x14ac:dyDescent="0.25">
      <c r="A38" s="25">
        <v>32</v>
      </c>
      <c r="B38" s="74" t="s">
        <v>1072</v>
      </c>
      <c r="C38" s="102">
        <v>4156410</v>
      </c>
      <c r="D38" s="74" t="s">
        <v>137</v>
      </c>
      <c r="E38" s="74" t="s">
        <v>1073</v>
      </c>
      <c r="F38" s="74" t="s">
        <v>1074</v>
      </c>
      <c r="G38" s="74">
        <v>3108690946</v>
      </c>
      <c r="H38" s="74">
        <v>20</v>
      </c>
      <c r="I38" s="74" t="s">
        <v>709</v>
      </c>
      <c r="J38" s="74" t="s">
        <v>710</v>
      </c>
      <c r="K38" s="74" t="s">
        <v>1075</v>
      </c>
      <c r="L38" s="74" t="s">
        <v>1064</v>
      </c>
      <c r="M38" s="74" t="s">
        <v>944</v>
      </c>
      <c r="N38" s="74" t="s">
        <v>1747</v>
      </c>
      <c r="O38" s="74" t="s">
        <v>1891</v>
      </c>
      <c r="P38" s="74" t="s">
        <v>1914</v>
      </c>
      <c r="Q38" s="74" t="s">
        <v>2185</v>
      </c>
      <c r="R38" s="74" t="s">
        <v>2186</v>
      </c>
    </row>
    <row r="39" spans="1:18" s="68" customFormat="1" ht="51" x14ac:dyDescent="0.25">
      <c r="A39" s="25">
        <v>33</v>
      </c>
      <c r="B39" s="74" t="s">
        <v>142</v>
      </c>
      <c r="C39" s="102">
        <v>24228931</v>
      </c>
      <c r="D39" s="74" t="s">
        <v>137</v>
      </c>
      <c r="E39" s="74" t="s">
        <v>141</v>
      </c>
      <c r="F39" s="74" t="s">
        <v>140</v>
      </c>
      <c r="G39" s="74">
        <v>3125558572</v>
      </c>
      <c r="H39" s="74">
        <v>16</v>
      </c>
      <c r="I39" s="74" t="s">
        <v>709</v>
      </c>
      <c r="J39" s="74" t="s">
        <v>710</v>
      </c>
      <c r="K39" s="74" t="s">
        <v>945</v>
      </c>
      <c r="L39" s="74" t="s">
        <v>942</v>
      </c>
      <c r="M39" s="74" t="s">
        <v>944</v>
      </c>
      <c r="N39" s="74" t="s">
        <v>1747</v>
      </c>
      <c r="O39" s="74" t="s">
        <v>1891</v>
      </c>
      <c r="P39" s="74" t="s">
        <v>1914</v>
      </c>
      <c r="Q39" s="74" t="s">
        <v>2185</v>
      </c>
      <c r="R39" s="74" t="s">
        <v>2186</v>
      </c>
    </row>
    <row r="40" spans="1:18" s="68" customFormat="1" ht="38.25" x14ac:dyDescent="0.25">
      <c r="A40" s="25">
        <v>235</v>
      </c>
      <c r="B40" s="74" t="s">
        <v>2057</v>
      </c>
      <c r="C40" s="102">
        <v>9405017</v>
      </c>
      <c r="D40" s="74" t="s">
        <v>137</v>
      </c>
      <c r="E40" s="74" t="s">
        <v>2058</v>
      </c>
      <c r="F40" s="74" t="s">
        <v>2059</v>
      </c>
      <c r="G40" s="74">
        <v>3208493123</v>
      </c>
      <c r="H40" s="74">
        <v>26</v>
      </c>
      <c r="I40" s="74" t="s">
        <v>709</v>
      </c>
      <c r="J40" s="74" t="s">
        <v>710</v>
      </c>
      <c r="K40" s="74" t="s">
        <v>2071</v>
      </c>
      <c r="L40" s="74" t="s">
        <v>2072</v>
      </c>
      <c r="M40" s="74" t="s">
        <v>944</v>
      </c>
      <c r="N40" s="74" t="s">
        <v>1747</v>
      </c>
      <c r="O40" s="74" t="s">
        <v>1891</v>
      </c>
      <c r="P40" s="74" t="s">
        <v>1914</v>
      </c>
      <c r="Q40" s="74" t="s">
        <v>2167</v>
      </c>
      <c r="R40" s="74" t="s">
        <v>2186</v>
      </c>
    </row>
    <row r="41" spans="1:18" s="64" customFormat="1" ht="51" x14ac:dyDescent="0.25">
      <c r="A41" s="25">
        <v>301</v>
      </c>
      <c r="B41" s="74" t="s">
        <v>562</v>
      </c>
      <c r="C41" s="102">
        <v>74753223</v>
      </c>
      <c r="D41" s="74" t="s">
        <v>137</v>
      </c>
      <c r="E41" s="74" t="s">
        <v>141</v>
      </c>
      <c r="F41" s="74" t="s">
        <v>140</v>
      </c>
      <c r="G41" s="74">
        <v>3115043269</v>
      </c>
      <c r="H41" s="74">
        <v>16</v>
      </c>
      <c r="I41" s="74" t="s">
        <v>709</v>
      </c>
      <c r="J41" s="74" t="s">
        <v>710</v>
      </c>
      <c r="K41" s="74" t="s">
        <v>945</v>
      </c>
      <c r="L41" s="74" t="s">
        <v>1064</v>
      </c>
      <c r="M41" s="74" t="s">
        <v>944</v>
      </c>
      <c r="N41" s="74" t="s">
        <v>1747</v>
      </c>
      <c r="O41" s="74" t="s">
        <v>1891</v>
      </c>
      <c r="P41" s="74" t="s">
        <v>1914</v>
      </c>
      <c r="Q41" s="74" t="s">
        <v>2185</v>
      </c>
      <c r="R41" s="74" t="s">
        <v>2186</v>
      </c>
    </row>
    <row r="42" spans="1:18" s="64" customFormat="1" ht="38.25" x14ac:dyDescent="0.25">
      <c r="A42" s="25">
        <v>238</v>
      </c>
      <c r="B42" s="74" t="s">
        <v>2040</v>
      </c>
      <c r="C42" s="102">
        <v>2149299</v>
      </c>
      <c r="D42" s="74" t="s">
        <v>137</v>
      </c>
      <c r="E42" s="74" t="s">
        <v>947</v>
      </c>
      <c r="F42" s="74"/>
      <c r="G42" s="74">
        <v>3112816893</v>
      </c>
      <c r="H42" s="74">
        <v>35</v>
      </c>
      <c r="I42" s="74" t="s">
        <v>709</v>
      </c>
      <c r="J42" s="74" t="s">
        <v>710</v>
      </c>
      <c r="K42" s="74" t="s">
        <v>2064</v>
      </c>
      <c r="L42" s="74" t="s">
        <v>1064</v>
      </c>
      <c r="M42" s="74" t="s">
        <v>1916</v>
      </c>
      <c r="N42" s="74" t="s">
        <v>1747</v>
      </c>
      <c r="O42" s="74" t="s">
        <v>1891</v>
      </c>
      <c r="P42" s="74" t="s">
        <v>2155</v>
      </c>
      <c r="Q42" s="74" t="s">
        <v>2156</v>
      </c>
      <c r="R42" s="74" t="s">
        <v>2174</v>
      </c>
    </row>
    <row r="43" spans="1:18" s="64" customFormat="1" ht="25.5" x14ac:dyDescent="0.25">
      <c r="A43" s="25">
        <v>267</v>
      </c>
      <c r="B43" s="74" t="s">
        <v>147</v>
      </c>
      <c r="C43" s="102">
        <v>24230412</v>
      </c>
      <c r="D43" s="74" t="s">
        <v>137</v>
      </c>
      <c r="E43" s="74" t="s">
        <v>144</v>
      </c>
      <c r="F43" s="74" t="s">
        <v>146</v>
      </c>
      <c r="G43" s="74">
        <v>3124800244</v>
      </c>
      <c r="H43" s="74" t="s">
        <v>1916</v>
      </c>
      <c r="I43" s="74" t="s">
        <v>1916</v>
      </c>
      <c r="J43" s="74" t="s">
        <v>1916</v>
      </c>
      <c r="K43" s="74" t="s">
        <v>1916</v>
      </c>
      <c r="L43" s="74" t="s">
        <v>1916</v>
      </c>
      <c r="M43" s="74" t="s">
        <v>1916</v>
      </c>
      <c r="N43" s="74" t="s">
        <v>1979</v>
      </c>
      <c r="O43" s="74" t="s">
        <v>1916</v>
      </c>
      <c r="P43" s="74" t="s">
        <v>2145</v>
      </c>
      <c r="Q43" s="74" t="s">
        <v>2166</v>
      </c>
      <c r="R43" s="74" t="s">
        <v>1981</v>
      </c>
    </row>
    <row r="44" spans="1:18" s="64" customFormat="1" ht="25.5" x14ac:dyDescent="0.25">
      <c r="A44" s="25">
        <v>301</v>
      </c>
      <c r="B44" s="74" t="s">
        <v>136</v>
      </c>
      <c r="C44" s="102">
        <v>4156725</v>
      </c>
      <c r="D44" s="74" t="s">
        <v>137</v>
      </c>
      <c r="E44" s="74" t="s">
        <v>138</v>
      </c>
      <c r="F44" s="74" t="s">
        <v>139</v>
      </c>
      <c r="G44" s="74">
        <v>3184125653</v>
      </c>
      <c r="H44" s="74" t="s">
        <v>1916</v>
      </c>
      <c r="I44" s="74" t="s">
        <v>1916</v>
      </c>
      <c r="J44" s="74" t="s">
        <v>1916</v>
      </c>
      <c r="K44" s="74" t="s">
        <v>1916</v>
      </c>
      <c r="L44" s="74" t="s">
        <v>1916</v>
      </c>
      <c r="M44" s="74" t="s">
        <v>1916</v>
      </c>
      <c r="N44" s="74" t="s">
        <v>1979</v>
      </c>
      <c r="O44" s="74" t="s">
        <v>1916</v>
      </c>
      <c r="P44" s="74" t="s">
        <v>2145</v>
      </c>
      <c r="Q44" s="74" t="s">
        <v>2166</v>
      </c>
      <c r="R44" s="74" t="s">
        <v>1980</v>
      </c>
    </row>
    <row r="45" spans="1:18" s="64" customFormat="1" ht="38.25" x14ac:dyDescent="0.25">
      <c r="A45" s="25">
        <v>20</v>
      </c>
      <c r="B45" s="74" t="s">
        <v>2052</v>
      </c>
      <c r="C45" s="102">
        <v>23724471</v>
      </c>
      <c r="D45" s="74" t="s">
        <v>137</v>
      </c>
      <c r="E45" s="74" t="s">
        <v>2053</v>
      </c>
      <c r="F45" s="74" t="s">
        <v>2054</v>
      </c>
      <c r="G45" s="74">
        <v>3208013700</v>
      </c>
      <c r="H45" s="74">
        <v>33</v>
      </c>
      <c r="I45" s="74" t="s">
        <v>709</v>
      </c>
      <c r="J45" s="74" t="s">
        <v>710</v>
      </c>
      <c r="K45" s="74" t="s">
        <v>2068</v>
      </c>
      <c r="L45" s="74" t="s">
        <v>2069</v>
      </c>
      <c r="M45" s="74" t="s">
        <v>944</v>
      </c>
      <c r="N45" s="74" t="s">
        <v>1747</v>
      </c>
      <c r="O45" s="74" t="s">
        <v>1891</v>
      </c>
      <c r="P45" s="74" t="s">
        <v>2149</v>
      </c>
      <c r="Q45" s="74" t="s">
        <v>2098</v>
      </c>
      <c r="R45" s="74" t="s">
        <v>2098</v>
      </c>
    </row>
    <row r="46" spans="1:18" s="64" customFormat="1" ht="38.25" x14ac:dyDescent="0.25">
      <c r="A46" s="25">
        <v>34</v>
      </c>
      <c r="B46" s="74" t="s">
        <v>692</v>
      </c>
      <c r="C46" s="102">
        <v>7230846</v>
      </c>
      <c r="D46" s="74" t="s">
        <v>174</v>
      </c>
      <c r="E46" s="74" t="s">
        <v>693</v>
      </c>
      <c r="F46" s="74" t="s">
        <v>694</v>
      </c>
      <c r="G46" s="74">
        <v>3112141502</v>
      </c>
      <c r="H46" s="74">
        <v>26</v>
      </c>
      <c r="I46" s="74" t="s">
        <v>709</v>
      </c>
      <c r="J46" s="74" t="s">
        <v>710</v>
      </c>
      <c r="K46" s="74" t="s">
        <v>1037</v>
      </c>
      <c r="L46" s="74" t="s">
        <v>842</v>
      </c>
      <c r="M46" s="74" t="s">
        <v>711</v>
      </c>
      <c r="N46" s="74" t="s">
        <v>1747</v>
      </c>
      <c r="O46" s="74" t="s">
        <v>1891</v>
      </c>
      <c r="P46" s="74" t="s">
        <v>1914</v>
      </c>
      <c r="Q46" s="74" t="s">
        <v>2115</v>
      </c>
      <c r="R46" s="74" t="s">
        <v>2186</v>
      </c>
    </row>
    <row r="47" spans="1:18" s="64" customFormat="1" ht="38.25" x14ac:dyDescent="0.25">
      <c r="A47" s="25">
        <v>35</v>
      </c>
      <c r="B47" s="74" t="s">
        <v>190</v>
      </c>
      <c r="C47" s="102">
        <v>19438163</v>
      </c>
      <c r="D47" s="74" t="s">
        <v>174</v>
      </c>
      <c r="E47" s="74" t="s">
        <v>189</v>
      </c>
      <c r="F47" s="74" t="s">
        <v>188</v>
      </c>
      <c r="G47" s="74">
        <v>3115718467</v>
      </c>
      <c r="H47" s="74">
        <v>18</v>
      </c>
      <c r="I47" s="74" t="s">
        <v>709</v>
      </c>
      <c r="J47" s="74" t="s">
        <v>710</v>
      </c>
      <c r="K47" s="74" t="s">
        <v>1034</v>
      </c>
      <c r="L47" s="74" t="s">
        <v>924</v>
      </c>
      <c r="M47" s="74" t="s">
        <v>711</v>
      </c>
      <c r="N47" s="74" t="s">
        <v>1747</v>
      </c>
      <c r="O47" s="74" t="s">
        <v>1891</v>
      </c>
      <c r="P47" s="74" t="s">
        <v>1914</v>
      </c>
      <c r="Q47" s="74" t="s">
        <v>2185</v>
      </c>
      <c r="R47" s="74" t="s">
        <v>2186</v>
      </c>
    </row>
    <row r="48" spans="1:18" s="64" customFormat="1" ht="38.25" x14ac:dyDescent="0.25">
      <c r="A48" s="25">
        <v>36</v>
      </c>
      <c r="B48" s="74" t="s">
        <v>695</v>
      </c>
      <c r="C48" s="102">
        <v>1118537855</v>
      </c>
      <c r="D48" s="74" t="s">
        <v>174</v>
      </c>
      <c r="E48" s="74" t="s">
        <v>696</v>
      </c>
      <c r="F48" s="74" t="s">
        <v>697</v>
      </c>
      <c r="G48" s="74">
        <v>3106966409</v>
      </c>
      <c r="H48" s="74">
        <v>6</v>
      </c>
      <c r="I48" s="74" t="s">
        <v>709</v>
      </c>
      <c r="J48" s="74" t="s">
        <v>710</v>
      </c>
      <c r="K48" s="74" t="s">
        <v>1036</v>
      </c>
      <c r="L48" s="74" t="s">
        <v>2103</v>
      </c>
      <c r="M48" s="74" t="s">
        <v>711</v>
      </c>
      <c r="N48" s="74" t="s">
        <v>1747</v>
      </c>
      <c r="O48" s="74" t="s">
        <v>1891</v>
      </c>
      <c r="P48" s="74" t="s">
        <v>1914</v>
      </c>
      <c r="Q48" s="74" t="s">
        <v>2115</v>
      </c>
      <c r="R48" s="74" t="s">
        <v>2186</v>
      </c>
    </row>
    <row r="49" spans="1:18" s="111" customFormat="1" ht="38.25" x14ac:dyDescent="0.25">
      <c r="A49" s="25">
        <v>37</v>
      </c>
      <c r="B49" s="74" t="s">
        <v>185</v>
      </c>
      <c r="C49" s="102">
        <v>1167065</v>
      </c>
      <c r="D49" s="74" t="s">
        <v>174</v>
      </c>
      <c r="E49" s="74" t="s">
        <v>186</v>
      </c>
      <c r="F49" s="74" t="s">
        <v>187</v>
      </c>
      <c r="G49" s="74">
        <v>3123243161</v>
      </c>
      <c r="H49" s="74">
        <v>24</v>
      </c>
      <c r="I49" s="74" t="s">
        <v>709</v>
      </c>
      <c r="J49" s="74" t="s">
        <v>710</v>
      </c>
      <c r="K49" s="74" t="s">
        <v>1041</v>
      </c>
      <c r="L49" s="74" t="s">
        <v>1042</v>
      </c>
      <c r="M49" s="74" t="s">
        <v>1043</v>
      </c>
      <c r="N49" s="74" t="s">
        <v>1747</v>
      </c>
      <c r="O49" s="74" t="s">
        <v>1891</v>
      </c>
      <c r="P49" s="74" t="s">
        <v>1914</v>
      </c>
      <c r="Q49" s="74" t="s">
        <v>2185</v>
      </c>
      <c r="R49" s="74" t="s">
        <v>2186</v>
      </c>
    </row>
    <row r="50" spans="1:18" s="64" customFormat="1" ht="38.25" x14ac:dyDescent="0.25">
      <c r="A50" s="25">
        <v>38</v>
      </c>
      <c r="B50" s="74" t="s">
        <v>184</v>
      </c>
      <c r="C50" s="102">
        <v>7213585</v>
      </c>
      <c r="D50" s="74" t="s">
        <v>174</v>
      </c>
      <c r="E50" s="74" t="s">
        <v>182</v>
      </c>
      <c r="F50" s="74" t="s">
        <v>183</v>
      </c>
      <c r="G50" s="74">
        <v>3183868189</v>
      </c>
      <c r="H50" s="74" t="s">
        <v>1038</v>
      </c>
      <c r="I50" s="74" t="s">
        <v>709</v>
      </c>
      <c r="J50" s="74" t="s">
        <v>710</v>
      </c>
      <c r="K50" s="74" t="s">
        <v>1039</v>
      </c>
      <c r="L50" s="74" t="s">
        <v>1040</v>
      </c>
      <c r="M50" s="74" t="s">
        <v>711</v>
      </c>
      <c r="N50" s="74" t="s">
        <v>1747</v>
      </c>
      <c r="O50" s="74" t="s">
        <v>1891</v>
      </c>
      <c r="P50" s="74" t="s">
        <v>1914</v>
      </c>
      <c r="Q50" s="74" t="s">
        <v>2185</v>
      </c>
      <c r="R50" s="74" t="s">
        <v>2186</v>
      </c>
    </row>
    <row r="51" spans="1:18" s="64" customFormat="1" ht="51" x14ac:dyDescent="0.25">
      <c r="A51" s="25">
        <v>39</v>
      </c>
      <c r="B51" s="74" t="s">
        <v>1025</v>
      </c>
      <c r="C51" s="102">
        <v>7230119</v>
      </c>
      <c r="D51" s="74" t="s">
        <v>174</v>
      </c>
      <c r="E51" s="74" t="s">
        <v>1026</v>
      </c>
      <c r="F51" s="74" t="s">
        <v>318</v>
      </c>
      <c r="G51" s="74">
        <v>3214741533</v>
      </c>
      <c r="H51" s="74">
        <v>25</v>
      </c>
      <c r="I51" s="74" t="s">
        <v>709</v>
      </c>
      <c r="J51" s="74" t="s">
        <v>710</v>
      </c>
      <c r="K51" s="74" t="s">
        <v>1027</v>
      </c>
      <c r="L51" s="74" t="s">
        <v>2013</v>
      </c>
      <c r="M51" s="74" t="s">
        <v>711</v>
      </c>
      <c r="N51" s="74" t="s">
        <v>1747</v>
      </c>
      <c r="O51" s="74" t="s">
        <v>1891</v>
      </c>
      <c r="P51" s="74" t="s">
        <v>1914</v>
      </c>
      <c r="Q51" s="74" t="s">
        <v>2140</v>
      </c>
      <c r="R51" s="74" t="s">
        <v>2186</v>
      </c>
    </row>
    <row r="52" spans="1:18" s="64" customFormat="1" ht="38.25" x14ac:dyDescent="0.25">
      <c r="A52" s="25">
        <v>40</v>
      </c>
      <c r="B52" s="74" t="s">
        <v>181</v>
      </c>
      <c r="C52" s="102">
        <v>7230967</v>
      </c>
      <c r="D52" s="74" t="s">
        <v>174</v>
      </c>
      <c r="E52" s="74" t="s">
        <v>182</v>
      </c>
      <c r="F52" s="74" t="s">
        <v>183</v>
      </c>
      <c r="G52" s="74">
        <v>3115565703</v>
      </c>
      <c r="H52" s="74" t="s">
        <v>1044</v>
      </c>
      <c r="I52" s="74" t="s">
        <v>709</v>
      </c>
      <c r="J52" s="74" t="s">
        <v>710</v>
      </c>
      <c r="K52" s="74" t="s">
        <v>1045</v>
      </c>
      <c r="L52" s="74" t="s">
        <v>1040</v>
      </c>
      <c r="M52" s="74" t="s">
        <v>711</v>
      </c>
      <c r="N52" s="74" t="s">
        <v>1747</v>
      </c>
      <c r="O52" s="74" t="s">
        <v>1891</v>
      </c>
      <c r="P52" s="74" t="s">
        <v>1914</v>
      </c>
      <c r="Q52" s="74" t="s">
        <v>2115</v>
      </c>
      <c r="R52" s="74" t="s">
        <v>2186</v>
      </c>
    </row>
    <row r="53" spans="1:18" s="64" customFormat="1" ht="38.25" x14ac:dyDescent="0.25">
      <c r="A53" s="25">
        <v>42</v>
      </c>
      <c r="B53" s="74" t="s">
        <v>175</v>
      </c>
      <c r="C53" s="102">
        <v>40375372</v>
      </c>
      <c r="D53" s="74" t="s">
        <v>174</v>
      </c>
      <c r="E53" s="74" t="s">
        <v>176</v>
      </c>
      <c r="F53" s="74" t="s">
        <v>177</v>
      </c>
      <c r="G53" s="74">
        <v>3213660050</v>
      </c>
      <c r="H53" s="74">
        <v>30</v>
      </c>
      <c r="I53" s="74" t="s">
        <v>709</v>
      </c>
      <c r="J53" s="74" t="s">
        <v>710</v>
      </c>
      <c r="K53" s="74" t="s">
        <v>1033</v>
      </c>
      <c r="L53" s="74" t="s">
        <v>2012</v>
      </c>
      <c r="M53" s="74" t="s">
        <v>711</v>
      </c>
      <c r="N53" s="74" t="s">
        <v>1747</v>
      </c>
      <c r="O53" s="74" t="s">
        <v>1891</v>
      </c>
      <c r="P53" s="74" t="s">
        <v>1914</v>
      </c>
      <c r="Q53" s="74" t="s">
        <v>2104</v>
      </c>
      <c r="R53" s="74" t="s">
        <v>2186</v>
      </c>
    </row>
    <row r="54" spans="1:18" s="64" customFormat="1" ht="38.25" x14ac:dyDescent="0.25">
      <c r="A54" s="25">
        <v>43</v>
      </c>
      <c r="B54" s="74" t="s">
        <v>1028</v>
      </c>
      <c r="C54" s="102">
        <v>24231779</v>
      </c>
      <c r="D54" s="74" t="s">
        <v>174</v>
      </c>
      <c r="E54" s="74" t="s">
        <v>696</v>
      </c>
      <c r="F54" s="74" t="s">
        <v>1029</v>
      </c>
      <c r="G54" s="74">
        <v>3107639593</v>
      </c>
      <c r="H54" s="74">
        <v>48</v>
      </c>
      <c r="I54" s="74" t="s">
        <v>709</v>
      </c>
      <c r="J54" s="74" t="s">
        <v>710</v>
      </c>
      <c r="K54" s="74" t="s">
        <v>1030</v>
      </c>
      <c r="L54" s="74" t="s">
        <v>2015</v>
      </c>
      <c r="M54" s="74" t="s">
        <v>711</v>
      </c>
      <c r="N54" s="74" t="s">
        <v>1747</v>
      </c>
      <c r="O54" s="74" t="s">
        <v>1891</v>
      </c>
      <c r="P54" s="74" t="s">
        <v>1914</v>
      </c>
      <c r="Q54" s="74" t="s">
        <v>2104</v>
      </c>
      <c r="R54" s="74" t="s">
        <v>2186</v>
      </c>
    </row>
    <row r="55" spans="1:18" s="64" customFormat="1" ht="38.25" x14ac:dyDescent="0.25">
      <c r="A55" s="25">
        <v>44</v>
      </c>
      <c r="B55" s="74" t="s">
        <v>704</v>
      </c>
      <c r="C55" s="102">
        <v>9505902</v>
      </c>
      <c r="D55" s="74" t="s">
        <v>174</v>
      </c>
      <c r="E55" s="74" t="s">
        <v>182</v>
      </c>
      <c r="F55" s="74" t="s">
        <v>705</v>
      </c>
      <c r="G55" s="74">
        <v>3114539037</v>
      </c>
      <c r="H55" s="74">
        <v>14</v>
      </c>
      <c r="I55" s="74" t="s">
        <v>709</v>
      </c>
      <c r="J55" s="74" t="s">
        <v>710</v>
      </c>
      <c r="K55" s="74" t="s">
        <v>1035</v>
      </c>
      <c r="L55" s="74" t="s">
        <v>1032</v>
      </c>
      <c r="M55" s="74" t="s">
        <v>915</v>
      </c>
      <c r="N55" s="74" t="s">
        <v>1747</v>
      </c>
      <c r="O55" s="74" t="s">
        <v>1891</v>
      </c>
      <c r="P55" s="74" t="s">
        <v>1914</v>
      </c>
      <c r="Q55" s="74" t="s">
        <v>2104</v>
      </c>
      <c r="R55" s="74" t="s">
        <v>2186</v>
      </c>
    </row>
    <row r="56" spans="1:18" s="64" customFormat="1" ht="38.25" x14ac:dyDescent="0.25">
      <c r="A56" s="25">
        <v>45</v>
      </c>
      <c r="B56" s="74" t="s">
        <v>733</v>
      </c>
      <c r="C56" s="102">
        <v>7231212</v>
      </c>
      <c r="D56" s="74" t="s">
        <v>174</v>
      </c>
      <c r="E56" s="74" t="s">
        <v>176</v>
      </c>
      <c r="F56" s="74" t="s">
        <v>734</v>
      </c>
      <c r="G56" s="74">
        <v>3123743232</v>
      </c>
      <c r="H56" s="74">
        <v>25</v>
      </c>
      <c r="I56" s="74" t="s">
        <v>709</v>
      </c>
      <c r="J56" s="74" t="s">
        <v>710</v>
      </c>
      <c r="K56" s="74" t="s">
        <v>735</v>
      </c>
      <c r="L56" s="74" t="s">
        <v>2014</v>
      </c>
      <c r="M56" s="74" t="s">
        <v>711</v>
      </c>
      <c r="N56" s="74" t="s">
        <v>1747</v>
      </c>
      <c r="O56" s="74" t="s">
        <v>1891</v>
      </c>
      <c r="P56" s="74" t="s">
        <v>1914</v>
      </c>
      <c r="Q56" s="74" t="s">
        <v>2104</v>
      </c>
      <c r="R56" s="74" t="s">
        <v>2186</v>
      </c>
    </row>
    <row r="57" spans="1:18" s="64" customFormat="1" ht="38.25" x14ac:dyDescent="0.25">
      <c r="A57" s="108">
        <v>46</v>
      </c>
      <c r="B57" s="110" t="s">
        <v>180</v>
      </c>
      <c r="C57" s="144">
        <v>24231743</v>
      </c>
      <c r="D57" s="110" t="s">
        <v>174</v>
      </c>
      <c r="E57" s="110" t="s">
        <v>179</v>
      </c>
      <c r="F57" s="110" t="s">
        <v>178</v>
      </c>
      <c r="G57" s="110">
        <v>3115422535</v>
      </c>
      <c r="H57" s="110">
        <v>21</v>
      </c>
      <c r="I57" s="110" t="s">
        <v>709</v>
      </c>
      <c r="J57" s="110" t="s">
        <v>710</v>
      </c>
      <c r="K57" s="110" t="s">
        <v>1031</v>
      </c>
      <c r="L57" s="110" t="s">
        <v>2015</v>
      </c>
      <c r="M57" s="110" t="s">
        <v>711</v>
      </c>
      <c r="N57" s="110" t="s">
        <v>1747</v>
      </c>
      <c r="O57" s="110" t="s">
        <v>1891</v>
      </c>
      <c r="P57" s="110" t="s">
        <v>2151</v>
      </c>
      <c r="Q57" s="110" t="s">
        <v>2150</v>
      </c>
      <c r="R57" s="74" t="s">
        <v>2186</v>
      </c>
    </row>
    <row r="58" spans="1:18" s="64" customFormat="1" ht="51" x14ac:dyDescent="0.25">
      <c r="A58" s="25">
        <v>41</v>
      </c>
      <c r="B58" s="74" t="s">
        <v>1023</v>
      </c>
      <c r="C58" s="102">
        <v>35462859</v>
      </c>
      <c r="D58" s="74" t="s">
        <v>174</v>
      </c>
      <c r="E58" s="74" t="s">
        <v>176</v>
      </c>
      <c r="F58" s="74" t="s">
        <v>1024</v>
      </c>
      <c r="G58" s="74">
        <v>3132644530</v>
      </c>
      <c r="H58" s="74">
        <v>195</v>
      </c>
      <c r="I58" s="74" t="s">
        <v>709</v>
      </c>
      <c r="J58" s="74" t="s">
        <v>710</v>
      </c>
      <c r="K58" s="74" t="s">
        <v>1745</v>
      </c>
      <c r="L58" s="74" t="s">
        <v>1746</v>
      </c>
      <c r="M58" s="74" t="s">
        <v>711</v>
      </c>
      <c r="N58" s="74" t="s">
        <v>1747</v>
      </c>
      <c r="O58" s="74" t="s">
        <v>1892</v>
      </c>
      <c r="P58" s="74" t="s">
        <v>2111</v>
      </c>
      <c r="Q58" s="74" t="s">
        <v>2152</v>
      </c>
      <c r="R58" s="74" t="s">
        <v>2186</v>
      </c>
    </row>
    <row r="59" spans="1:18" s="64" customFormat="1" ht="38.25" x14ac:dyDescent="0.25">
      <c r="A59" s="25">
        <v>47</v>
      </c>
      <c r="B59" s="74" t="s">
        <v>425</v>
      </c>
      <c r="C59" s="102">
        <v>23827031</v>
      </c>
      <c r="D59" s="74" t="s">
        <v>204</v>
      </c>
      <c r="E59" s="74" t="s">
        <v>418</v>
      </c>
      <c r="F59" s="74" t="s">
        <v>424</v>
      </c>
      <c r="G59" s="74" t="s">
        <v>423</v>
      </c>
      <c r="H59" s="74">
        <v>45</v>
      </c>
      <c r="I59" s="74" t="s">
        <v>709</v>
      </c>
      <c r="J59" s="74" t="s">
        <v>710</v>
      </c>
      <c r="K59" s="74" t="s">
        <v>930</v>
      </c>
      <c r="L59" s="74" t="s">
        <v>926</v>
      </c>
      <c r="M59" s="74" t="s">
        <v>915</v>
      </c>
      <c r="N59" s="74" t="s">
        <v>1747</v>
      </c>
      <c r="O59" s="74" t="s">
        <v>1891</v>
      </c>
      <c r="P59" s="74" t="s">
        <v>1914</v>
      </c>
      <c r="Q59" s="74" t="s">
        <v>2185</v>
      </c>
      <c r="R59" s="74" t="s">
        <v>2186</v>
      </c>
    </row>
    <row r="60" spans="1:18" s="64" customFormat="1" ht="51" x14ac:dyDescent="0.25">
      <c r="A60" s="25">
        <v>48</v>
      </c>
      <c r="B60" s="74" t="s">
        <v>227</v>
      </c>
      <c r="C60" s="102">
        <v>74857880</v>
      </c>
      <c r="D60" s="74" t="s">
        <v>204</v>
      </c>
      <c r="E60" s="74" t="s">
        <v>138</v>
      </c>
      <c r="F60" s="74" t="s">
        <v>226</v>
      </c>
      <c r="G60" s="74">
        <v>3144277020</v>
      </c>
      <c r="H60" s="74">
        <v>5</v>
      </c>
      <c r="I60" s="74" t="s">
        <v>709</v>
      </c>
      <c r="J60" s="74" t="s">
        <v>710</v>
      </c>
      <c r="K60" s="74" t="s">
        <v>1985</v>
      </c>
      <c r="L60" s="74" t="s">
        <v>887</v>
      </c>
      <c r="M60" s="74" t="s">
        <v>920</v>
      </c>
      <c r="N60" s="74" t="s">
        <v>1747</v>
      </c>
      <c r="O60" s="74" t="s">
        <v>1891</v>
      </c>
      <c r="P60" s="74" t="s">
        <v>1914</v>
      </c>
      <c r="Q60" s="74" t="s">
        <v>2185</v>
      </c>
      <c r="R60" s="74" t="s">
        <v>2186</v>
      </c>
    </row>
    <row r="61" spans="1:18" s="63" customFormat="1" ht="51" x14ac:dyDescent="0.2">
      <c r="A61" s="25">
        <v>49</v>
      </c>
      <c r="B61" s="74" t="s">
        <v>499</v>
      </c>
      <c r="C61" s="102">
        <v>74301016</v>
      </c>
      <c r="D61" s="74" t="s">
        <v>204</v>
      </c>
      <c r="E61" s="74" t="s">
        <v>239</v>
      </c>
      <c r="F61" s="74" t="s">
        <v>500</v>
      </c>
      <c r="G61" s="74">
        <v>3102139002</v>
      </c>
      <c r="H61" s="74">
        <v>4</v>
      </c>
      <c r="I61" s="74" t="s">
        <v>709</v>
      </c>
      <c r="J61" s="74" t="s">
        <v>710</v>
      </c>
      <c r="K61" s="74" t="s">
        <v>918</v>
      </c>
      <c r="L61" s="74" t="s">
        <v>887</v>
      </c>
      <c r="M61" s="74" t="s">
        <v>915</v>
      </c>
      <c r="N61" s="74" t="s">
        <v>1747</v>
      </c>
      <c r="O61" s="74" t="s">
        <v>1891</v>
      </c>
      <c r="P61" s="74" t="s">
        <v>2107</v>
      </c>
      <c r="Q61" s="74" t="s">
        <v>2115</v>
      </c>
      <c r="R61" s="74" t="s">
        <v>2186</v>
      </c>
    </row>
    <row r="62" spans="1:18" s="63" customFormat="1" ht="38.25" x14ac:dyDescent="0.2">
      <c r="A62" s="25">
        <v>50</v>
      </c>
      <c r="B62" s="74" t="s">
        <v>437</v>
      </c>
      <c r="C62" s="102">
        <v>4183866</v>
      </c>
      <c r="D62" s="74" t="s">
        <v>204</v>
      </c>
      <c r="E62" s="74" t="s">
        <v>239</v>
      </c>
      <c r="F62" s="74" t="s">
        <v>438</v>
      </c>
      <c r="G62" s="74">
        <v>3134432523</v>
      </c>
      <c r="H62" s="74">
        <v>20</v>
      </c>
      <c r="I62" s="74" t="s">
        <v>709</v>
      </c>
      <c r="J62" s="74" t="s">
        <v>710</v>
      </c>
      <c r="K62" s="74" t="s">
        <v>931</v>
      </c>
      <c r="L62" s="74" t="s">
        <v>926</v>
      </c>
      <c r="M62" s="74" t="s">
        <v>915</v>
      </c>
      <c r="N62" s="74" t="s">
        <v>1747</v>
      </c>
      <c r="O62" s="74" t="s">
        <v>1891</v>
      </c>
      <c r="P62" s="74" t="s">
        <v>1914</v>
      </c>
      <c r="Q62" s="74" t="s">
        <v>2185</v>
      </c>
      <c r="R62" s="74" t="s">
        <v>2186</v>
      </c>
    </row>
    <row r="63" spans="1:18" s="63" customFormat="1" ht="38.25" x14ac:dyDescent="0.2">
      <c r="A63" s="25">
        <v>51</v>
      </c>
      <c r="B63" s="74" t="s">
        <v>220</v>
      </c>
      <c r="C63" s="102">
        <v>1118539609</v>
      </c>
      <c r="D63" s="74" t="s">
        <v>204</v>
      </c>
      <c r="E63" s="74" t="s">
        <v>218</v>
      </c>
      <c r="F63" s="74" t="s">
        <v>221</v>
      </c>
      <c r="G63" s="74">
        <v>3144263048</v>
      </c>
      <c r="H63" s="74">
        <v>2</v>
      </c>
      <c r="I63" s="74" t="s">
        <v>709</v>
      </c>
      <c r="J63" s="74" t="s">
        <v>710</v>
      </c>
      <c r="K63" s="74" t="s">
        <v>2105</v>
      </c>
      <c r="L63" s="74" t="s">
        <v>926</v>
      </c>
      <c r="M63" s="74" t="s">
        <v>915</v>
      </c>
      <c r="N63" s="74" t="s">
        <v>1747</v>
      </c>
      <c r="O63" s="74" t="s">
        <v>1891</v>
      </c>
      <c r="P63" s="74" t="s">
        <v>1914</v>
      </c>
      <c r="Q63" s="74" t="s">
        <v>2185</v>
      </c>
      <c r="R63" s="74" t="s">
        <v>2186</v>
      </c>
    </row>
    <row r="64" spans="1:18" s="63" customFormat="1" ht="38.25" x14ac:dyDescent="0.2">
      <c r="A64" s="25">
        <v>52</v>
      </c>
      <c r="B64" s="74" t="s">
        <v>464</v>
      </c>
      <c r="C64" s="102">
        <v>74866260</v>
      </c>
      <c r="D64" s="74" t="s">
        <v>204</v>
      </c>
      <c r="E64" s="74" t="s">
        <v>208</v>
      </c>
      <c r="F64" s="74" t="s">
        <v>465</v>
      </c>
      <c r="G64" s="74">
        <v>3125861985</v>
      </c>
      <c r="H64" s="74">
        <v>2</v>
      </c>
      <c r="I64" s="74" t="s">
        <v>709</v>
      </c>
      <c r="J64" s="74" t="s">
        <v>710</v>
      </c>
      <c r="K64" s="74" t="s">
        <v>916</v>
      </c>
      <c r="L64" s="74" t="s">
        <v>926</v>
      </c>
      <c r="M64" s="74" t="s">
        <v>915</v>
      </c>
      <c r="N64" s="74" t="s">
        <v>1747</v>
      </c>
      <c r="O64" s="74" t="s">
        <v>1891</v>
      </c>
      <c r="P64" s="74" t="s">
        <v>1914</v>
      </c>
      <c r="Q64" s="74" t="s">
        <v>2185</v>
      </c>
      <c r="R64" s="74" t="s">
        <v>2186</v>
      </c>
    </row>
    <row r="65" spans="1:18" s="63" customFormat="1" ht="38.25" x14ac:dyDescent="0.2">
      <c r="A65" s="25">
        <v>53</v>
      </c>
      <c r="B65" s="74" t="s">
        <v>468</v>
      </c>
      <c r="C65" s="102">
        <v>74860279</v>
      </c>
      <c r="D65" s="74" t="s">
        <v>204</v>
      </c>
      <c r="E65" s="74" t="s">
        <v>211</v>
      </c>
      <c r="F65" s="74" t="s">
        <v>469</v>
      </c>
      <c r="G65" s="74">
        <v>3102516842</v>
      </c>
      <c r="H65" s="74">
        <v>17</v>
      </c>
      <c r="I65" s="74" t="s">
        <v>709</v>
      </c>
      <c r="J65" s="74" t="s">
        <v>710</v>
      </c>
      <c r="K65" s="74" t="s">
        <v>914</v>
      </c>
      <c r="L65" s="74" t="s">
        <v>736</v>
      </c>
      <c r="M65" s="74" t="s">
        <v>915</v>
      </c>
      <c r="N65" s="74" t="s">
        <v>1747</v>
      </c>
      <c r="O65" s="74" t="s">
        <v>1891</v>
      </c>
      <c r="P65" s="74" t="s">
        <v>1914</v>
      </c>
      <c r="Q65" s="74" t="s">
        <v>2185</v>
      </c>
      <c r="R65" s="74" t="s">
        <v>2186</v>
      </c>
    </row>
    <row r="66" spans="1:18" s="63" customFormat="1" ht="38.25" x14ac:dyDescent="0.2">
      <c r="A66" s="25">
        <v>54</v>
      </c>
      <c r="B66" s="74" t="s">
        <v>421</v>
      </c>
      <c r="C66" s="102">
        <v>23826601</v>
      </c>
      <c r="D66" s="74" t="s">
        <v>204</v>
      </c>
      <c r="E66" s="74" t="s">
        <v>418</v>
      </c>
      <c r="F66" s="74" t="s">
        <v>422</v>
      </c>
      <c r="G66" s="74">
        <v>3143353461</v>
      </c>
      <c r="H66" s="74">
        <v>11</v>
      </c>
      <c r="I66" s="74" t="s">
        <v>709</v>
      </c>
      <c r="J66" s="74" t="s">
        <v>710</v>
      </c>
      <c r="K66" s="74" t="s">
        <v>932</v>
      </c>
      <c r="L66" s="74" t="s">
        <v>736</v>
      </c>
      <c r="M66" s="74" t="s">
        <v>915</v>
      </c>
      <c r="N66" s="74" t="s">
        <v>1747</v>
      </c>
      <c r="O66" s="74" t="s">
        <v>1891</v>
      </c>
      <c r="P66" s="74" t="s">
        <v>1914</v>
      </c>
      <c r="Q66" s="74" t="s">
        <v>2185</v>
      </c>
      <c r="R66" s="74" t="s">
        <v>2186</v>
      </c>
    </row>
    <row r="67" spans="1:18" s="63" customFormat="1" ht="38.25" x14ac:dyDescent="0.2">
      <c r="A67" s="25">
        <v>55</v>
      </c>
      <c r="B67" s="74" t="s">
        <v>596</v>
      </c>
      <c r="C67" s="102">
        <v>23739493</v>
      </c>
      <c r="D67" s="74" t="s">
        <v>204</v>
      </c>
      <c r="E67" s="74" t="s">
        <v>595</v>
      </c>
      <c r="F67" s="74" t="s">
        <v>34</v>
      </c>
      <c r="G67" s="74">
        <v>3143588088</v>
      </c>
      <c r="H67" s="74">
        <v>26</v>
      </c>
      <c r="I67" s="74" t="s">
        <v>709</v>
      </c>
      <c r="J67" s="74" t="s">
        <v>710</v>
      </c>
      <c r="K67" s="74" t="s">
        <v>923</v>
      </c>
      <c r="L67" s="74" t="s">
        <v>924</v>
      </c>
      <c r="M67" s="74" t="s">
        <v>915</v>
      </c>
      <c r="N67" s="74" t="s">
        <v>1747</v>
      </c>
      <c r="O67" s="74" t="s">
        <v>1891</v>
      </c>
      <c r="P67" s="74" t="s">
        <v>1914</v>
      </c>
      <c r="Q67" s="74" t="s">
        <v>2185</v>
      </c>
      <c r="R67" s="74" t="s">
        <v>2186</v>
      </c>
    </row>
    <row r="68" spans="1:18" s="63" customFormat="1" ht="51" x14ac:dyDescent="0.2">
      <c r="A68" s="25">
        <v>56</v>
      </c>
      <c r="B68" s="74" t="s">
        <v>219</v>
      </c>
      <c r="C68" s="102">
        <v>1115911403</v>
      </c>
      <c r="D68" s="74" t="s">
        <v>204</v>
      </c>
      <c r="E68" s="74" t="s">
        <v>218</v>
      </c>
      <c r="F68" s="74" t="s">
        <v>217</v>
      </c>
      <c r="G68" s="74">
        <v>3205522598</v>
      </c>
      <c r="H68" s="74">
        <v>1</v>
      </c>
      <c r="I68" s="74" t="s">
        <v>709</v>
      </c>
      <c r="J68" s="74" t="s">
        <v>710</v>
      </c>
      <c r="K68" s="74" t="s">
        <v>1986</v>
      </c>
      <c r="L68" s="74" t="s">
        <v>736</v>
      </c>
      <c r="M68" s="74" t="s">
        <v>915</v>
      </c>
      <c r="N68" s="74" t="s">
        <v>1747</v>
      </c>
      <c r="O68" s="74" t="s">
        <v>1891</v>
      </c>
      <c r="P68" s="74" t="s">
        <v>1914</v>
      </c>
      <c r="Q68" s="74" t="s">
        <v>2185</v>
      </c>
      <c r="R68" s="74" t="s">
        <v>2186</v>
      </c>
    </row>
    <row r="69" spans="1:18" s="63" customFormat="1" ht="38.25" x14ac:dyDescent="0.2">
      <c r="A69" s="25">
        <v>57</v>
      </c>
      <c r="B69" s="74" t="s">
        <v>224</v>
      </c>
      <c r="C69" s="102">
        <v>4183978</v>
      </c>
      <c r="D69" s="74" t="s">
        <v>204</v>
      </c>
      <c r="E69" s="74" t="s">
        <v>223</v>
      </c>
      <c r="F69" s="74" t="s">
        <v>222</v>
      </c>
      <c r="G69" s="74">
        <v>3124272677</v>
      </c>
      <c r="H69" s="74">
        <v>6</v>
      </c>
      <c r="I69" s="74" t="s">
        <v>709</v>
      </c>
      <c r="J69" s="74" t="s">
        <v>710</v>
      </c>
      <c r="K69" s="74" t="s">
        <v>928</v>
      </c>
      <c r="L69" s="74" t="s">
        <v>736</v>
      </c>
      <c r="M69" s="74" t="s">
        <v>915</v>
      </c>
      <c r="N69" s="74" t="s">
        <v>1747</v>
      </c>
      <c r="O69" s="74" t="s">
        <v>1891</v>
      </c>
      <c r="P69" s="74" t="s">
        <v>1914</v>
      </c>
      <c r="Q69" s="74" t="s">
        <v>2175</v>
      </c>
      <c r="R69" s="74" t="s">
        <v>2186</v>
      </c>
    </row>
    <row r="70" spans="1:18" s="63" customFormat="1" ht="38.25" x14ac:dyDescent="0.2">
      <c r="A70" s="25">
        <v>58</v>
      </c>
      <c r="B70" s="74" t="s">
        <v>502</v>
      </c>
      <c r="C70" s="102">
        <v>9653481</v>
      </c>
      <c r="D70" s="74" t="s">
        <v>204</v>
      </c>
      <c r="E70" s="74" t="s">
        <v>218</v>
      </c>
      <c r="F70" s="74" t="s">
        <v>501</v>
      </c>
      <c r="G70" s="74">
        <v>3144639389</v>
      </c>
      <c r="H70" s="74">
        <v>61</v>
      </c>
      <c r="I70" s="74" t="s">
        <v>709</v>
      </c>
      <c r="J70" s="74" t="s">
        <v>710</v>
      </c>
      <c r="K70" s="74" t="s">
        <v>917</v>
      </c>
      <c r="L70" s="74" t="s">
        <v>736</v>
      </c>
      <c r="M70" s="74" t="s">
        <v>915</v>
      </c>
      <c r="N70" s="74" t="s">
        <v>1747</v>
      </c>
      <c r="O70" s="74" t="s">
        <v>1891</v>
      </c>
      <c r="P70" s="74" t="s">
        <v>1914</v>
      </c>
      <c r="Q70" s="74" t="s">
        <v>2185</v>
      </c>
      <c r="R70" s="74" t="s">
        <v>2186</v>
      </c>
    </row>
    <row r="71" spans="1:18" s="63" customFormat="1" ht="38.25" x14ac:dyDescent="0.2">
      <c r="A71" s="25">
        <v>59</v>
      </c>
      <c r="B71" s="74" t="s">
        <v>216</v>
      </c>
      <c r="C71" s="102">
        <v>9396560</v>
      </c>
      <c r="D71" s="74" t="s">
        <v>204</v>
      </c>
      <c r="E71" s="74" t="s">
        <v>17</v>
      </c>
      <c r="F71" s="74" t="s">
        <v>1987</v>
      </c>
      <c r="G71" s="74">
        <v>3132030060</v>
      </c>
      <c r="H71" s="74">
        <v>84</v>
      </c>
      <c r="I71" s="74" t="s">
        <v>709</v>
      </c>
      <c r="J71" s="74" t="s">
        <v>710</v>
      </c>
      <c r="K71" s="74" t="s">
        <v>929</v>
      </c>
      <c r="L71" s="74" t="s">
        <v>736</v>
      </c>
      <c r="M71" s="74" t="s">
        <v>915</v>
      </c>
      <c r="N71" s="74" t="s">
        <v>1747</v>
      </c>
      <c r="O71" s="74" t="s">
        <v>1891</v>
      </c>
      <c r="P71" s="74" t="s">
        <v>1914</v>
      </c>
      <c r="Q71" s="74" t="s">
        <v>2185</v>
      </c>
      <c r="R71" s="74" t="s">
        <v>2186</v>
      </c>
    </row>
    <row r="72" spans="1:18" s="68" customFormat="1" ht="38.25" x14ac:dyDescent="0.25">
      <c r="A72" s="25">
        <v>60</v>
      </c>
      <c r="B72" s="74" t="s">
        <v>485</v>
      </c>
      <c r="C72" s="102">
        <v>9653458</v>
      </c>
      <c r="D72" s="74" t="s">
        <v>204</v>
      </c>
      <c r="E72" s="74" t="s">
        <v>82</v>
      </c>
      <c r="F72" s="74" t="s">
        <v>214</v>
      </c>
      <c r="G72" s="74">
        <v>3123868624</v>
      </c>
      <c r="H72" s="74">
        <v>60</v>
      </c>
      <c r="I72" s="74" t="s">
        <v>709</v>
      </c>
      <c r="J72" s="74" t="s">
        <v>710</v>
      </c>
      <c r="K72" s="74" t="s">
        <v>921</v>
      </c>
      <c r="L72" s="74" t="s">
        <v>891</v>
      </c>
      <c r="M72" s="74" t="s">
        <v>915</v>
      </c>
      <c r="N72" s="74" t="s">
        <v>1747</v>
      </c>
      <c r="O72" s="74" t="s">
        <v>1891</v>
      </c>
      <c r="P72" s="74" t="s">
        <v>1914</v>
      </c>
      <c r="Q72" s="74" t="s">
        <v>2185</v>
      </c>
      <c r="R72" s="74" t="s">
        <v>2186</v>
      </c>
    </row>
    <row r="73" spans="1:18" s="68" customFormat="1" ht="38.25" x14ac:dyDescent="0.25">
      <c r="A73" s="25">
        <v>61</v>
      </c>
      <c r="B73" s="74" t="s">
        <v>207</v>
      </c>
      <c r="C73" s="102">
        <v>9655918</v>
      </c>
      <c r="D73" s="74" t="s">
        <v>204</v>
      </c>
      <c r="E73" s="74" t="s">
        <v>208</v>
      </c>
      <c r="F73" s="74" t="s">
        <v>209</v>
      </c>
      <c r="G73" s="74">
        <v>3124829992</v>
      </c>
      <c r="H73" s="74">
        <v>12</v>
      </c>
      <c r="I73" s="74" t="s">
        <v>709</v>
      </c>
      <c r="J73" s="74" t="s">
        <v>710</v>
      </c>
      <c r="K73" s="74" t="s">
        <v>925</v>
      </c>
      <c r="L73" s="74" t="s">
        <v>744</v>
      </c>
      <c r="M73" s="74" t="s">
        <v>915</v>
      </c>
      <c r="N73" s="74" t="s">
        <v>1747</v>
      </c>
      <c r="O73" s="74" t="s">
        <v>1891</v>
      </c>
      <c r="P73" s="74" t="s">
        <v>1914</v>
      </c>
      <c r="Q73" s="74" t="s">
        <v>2115</v>
      </c>
      <c r="R73" s="74" t="s">
        <v>2186</v>
      </c>
    </row>
    <row r="74" spans="1:18" s="68" customFormat="1" ht="38.25" x14ac:dyDescent="0.25">
      <c r="A74" s="25">
        <v>62</v>
      </c>
      <c r="B74" s="74" t="s">
        <v>592</v>
      </c>
      <c r="C74" s="102">
        <v>23932488</v>
      </c>
      <c r="D74" s="74" t="s">
        <v>204</v>
      </c>
      <c r="E74" s="74" t="s">
        <v>593</v>
      </c>
      <c r="F74" s="74" t="s">
        <v>594</v>
      </c>
      <c r="G74" s="74">
        <v>3134630062</v>
      </c>
      <c r="H74" s="74">
        <v>4</v>
      </c>
      <c r="I74" s="74" t="s">
        <v>709</v>
      </c>
      <c r="J74" s="74" t="s">
        <v>710</v>
      </c>
      <c r="K74" s="74" t="s">
        <v>922</v>
      </c>
      <c r="L74" s="74" t="s">
        <v>2106</v>
      </c>
      <c r="M74" s="74" t="s">
        <v>915</v>
      </c>
      <c r="N74" s="74" t="s">
        <v>1747</v>
      </c>
      <c r="O74" s="74" t="s">
        <v>1891</v>
      </c>
      <c r="P74" s="74" t="s">
        <v>1914</v>
      </c>
      <c r="Q74" s="74" t="s">
        <v>2185</v>
      </c>
      <c r="R74" s="74" t="s">
        <v>2186</v>
      </c>
    </row>
    <row r="75" spans="1:18" s="68" customFormat="1" ht="38.25" x14ac:dyDescent="0.25">
      <c r="A75" s="25">
        <v>63</v>
      </c>
      <c r="B75" s="74" t="s">
        <v>417</v>
      </c>
      <c r="C75" s="102">
        <v>5626010</v>
      </c>
      <c r="D75" s="74" t="s">
        <v>204</v>
      </c>
      <c r="E75" s="74" t="s">
        <v>418</v>
      </c>
      <c r="F75" s="74" t="s">
        <v>419</v>
      </c>
      <c r="G75" s="74" t="s">
        <v>420</v>
      </c>
      <c r="H75" s="74">
        <v>6</v>
      </c>
      <c r="I75" s="74" t="s">
        <v>709</v>
      </c>
      <c r="J75" s="74" t="s">
        <v>710</v>
      </c>
      <c r="K75" s="74" t="s">
        <v>933</v>
      </c>
      <c r="L75" s="74" t="s">
        <v>2106</v>
      </c>
      <c r="M75" s="74" t="s">
        <v>934</v>
      </c>
      <c r="N75" s="74" t="s">
        <v>1747</v>
      </c>
      <c r="O75" s="74" t="s">
        <v>1891</v>
      </c>
      <c r="P75" s="74" t="s">
        <v>1914</v>
      </c>
      <c r="Q75" s="74" t="s">
        <v>2115</v>
      </c>
      <c r="R75" s="74" t="s">
        <v>2186</v>
      </c>
    </row>
    <row r="76" spans="1:18" s="68" customFormat="1" ht="38.25" x14ac:dyDescent="0.25">
      <c r="A76" s="25">
        <v>64</v>
      </c>
      <c r="B76" s="74" t="s">
        <v>492</v>
      </c>
      <c r="C76" s="102">
        <v>47433275</v>
      </c>
      <c r="D76" s="74" t="s">
        <v>204</v>
      </c>
      <c r="E76" s="74" t="s">
        <v>208</v>
      </c>
      <c r="F76" s="74" t="s">
        <v>493</v>
      </c>
      <c r="G76" s="74" t="s">
        <v>494</v>
      </c>
      <c r="H76" s="74">
        <v>6</v>
      </c>
      <c r="I76" s="74" t="s">
        <v>709</v>
      </c>
      <c r="J76" s="74" t="s">
        <v>710</v>
      </c>
      <c r="K76" s="74" t="s">
        <v>919</v>
      </c>
      <c r="L76" s="74" t="s">
        <v>891</v>
      </c>
      <c r="M76" s="74" t="s">
        <v>920</v>
      </c>
      <c r="N76" s="74" t="s">
        <v>1747</v>
      </c>
      <c r="O76" s="74" t="s">
        <v>1891</v>
      </c>
      <c r="P76" s="74" t="s">
        <v>1914</v>
      </c>
      <c r="Q76" s="74" t="s">
        <v>2185</v>
      </c>
      <c r="R76" s="74" t="s">
        <v>2186</v>
      </c>
    </row>
    <row r="77" spans="1:18" s="68" customFormat="1" ht="38.25" x14ac:dyDescent="0.25">
      <c r="A77" s="25">
        <v>65</v>
      </c>
      <c r="B77" s="74" t="s">
        <v>212</v>
      </c>
      <c r="C77" s="102">
        <v>74859110</v>
      </c>
      <c r="D77" s="74" t="s">
        <v>204</v>
      </c>
      <c r="E77" s="74" t="s">
        <v>211</v>
      </c>
      <c r="F77" s="74" t="s">
        <v>210</v>
      </c>
      <c r="G77" s="74">
        <v>3134462091</v>
      </c>
      <c r="H77" s="74">
        <v>11</v>
      </c>
      <c r="I77" s="74" t="s">
        <v>709</v>
      </c>
      <c r="J77" s="74" t="s">
        <v>710</v>
      </c>
      <c r="K77" s="74" t="s">
        <v>935</v>
      </c>
      <c r="L77" s="74" t="s">
        <v>936</v>
      </c>
      <c r="M77" s="74" t="s">
        <v>937</v>
      </c>
      <c r="N77" s="74" t="s">
        <v>1747</v>
      </c>
      <c r="O77" s="74" t="s">
        <v>1891</v>
      </c>
      <c r="P77" s="74" t="s">
        <v>1914</v>
      </c>
      <c r="Q77" s="74" t="s">
        <v>2185</v>
      </c>
      <c r="R77" s="74" t="s">
        <v>2186</v>
      </c>
    </row>
    <row r="78" spans="1:18" s="68" customFormat="1" ht="38.25" x14ac:dyDescent="0.25">
      <c r="A78" s="74">
        <v>66</v>
      </c>
      <c r="B78" s="74" t="s">
        <v>1988</v>
      </c>
      <c r="C78" s="102">
        <v>1118533047</v>
      </c>
      <c r="D78" s="74" t="s">
        <v>204</v>
      </c>
      <c r="E78" s="74" t="s">
        <v>82</v>
      </c>
      <c r="F78" s="74" t="s">
        <v>341</v>
      </c>
      <c r="G78" s="74">
        <v>3116247323</v>
      </c>
      <c r="H78" s="74">
        <v>5</v>
      </c>
      <c r="I78" s="74" t="s">
        <v>709</v>
      </c>
      <c r="J78" s="74" t="s">
        <v>710</v>
      </c>
      <c r="K78" s="74" t="s">
        <v>927</v>
      </c>
      <c r="L78" s="74" t="s">
        <v>891</v>
      </c>
      <c r="M78" s="74" t="s">
        <v>915</v>
      </c>
      <c r="N78" s="74" t="s">
        <v>1747</v>
      </c>
      <c r="O78" s="74" t="s">
        <v>1891</v>
      </c>
      <c r="P78" s="74" t="s">
        <v>1914</v>
      </c>
      <c r="Q78" s="74" t="s">
        <v>2115</v>
      </c>
      <c r="R78" s="74" t="s">
        <v>2186</v>
      </c>
    </row>
    <row r="79" spans="1:18" s="68" customFormat="1" ht="25.5" x14ac:dyDescent="0.25">
      <c r="A79" s="25">
        <v>259</v>
      </c>
      <c r="B79" s="110" t="s">
        <v>213</v>
      </c>
      <c r="C79" s="102">
        <v>9431203</v>
      </c>
      <c r="D79" s="74" t="s">
        <v>204</v>
      </c>
      <c r="E79" s="74" t="s">
        <v>82</v>
      </c>
      <c r="F79" s="74" t="s">
        <v>214</v>
      </c>
      <c r="G79" s="74">
        <v>3123868624</v>
      </c>
      <c r="H79" s="74" t="s">
        <v>848</v>
      </c>
      <c r="I79" s="74" t="s">
        <v>848</v>
      </c>
      <c r="J79" s="74" t="s">
        <v>848</v>
      </c>
      <c r="K79" s="74" t="s">
        <v>848</v>
      </c>
      <c r="L79" s="74" t="s">
        <v>848</v>
      </c>
      <c r="M79" s="74" t="s">
        <v>848</v>
      </c>
      <c r="N79" s="74" t="s">
        <v>848</v>
      </c>
      <c r="O79" s="74" t="s">
        <v>848</v>
      </c>
      <c r="P79" s="74" t="s">
        <v>2111</v>
      </c>
      <c r="Q79" s="74" t="s">
        <v>848</v>
      </c>
      <c r="R79" s="74" t="s">
        <v>1989</v>
      </c>
    </row>
    <row r="80" spans="1:18" s="68" customFormat="1" ht="25.5" x14ac:dyDescent="0.25">
      <c r="A80" s="25">
        <v>260</v>
      </c>
      <c r="B80" s="110" t="s">
        <v>203</v>
      </c>
      <c r="C80" s="102">
        <v>47428275</v>
      </c>
      <c r="D80" s="74" t="s">
        <v>204</v>
      </c>
      <c r="E80" s="74" t="s">
        <v>205</v>
      </c>
      <c r="F80" s="74" t="s">
        <v>205</v>
      </c>
      <c r="G80" s="74">
        <v>3143391443</v>
      </c>
      <c r="H80" s="74" t="s">
        <v>848</v>
      </c>
      <c r="I80" s="74" t="s">
        <v>848</v>
      </c>
      <c r="J80" s="74" t="s">
        <v>848</v>
      </c>
      <c r="K80" s="74" t="s">
        <v>848</v>
      </c>
      <c r="L80" s="74" t="s">
        <v>848</v>
      </c>
      <c r="M80" s="74" t="s">
        <v>848</v>
      </c>
      <c r="N80" s="74" t="s">
        <v>848</v>
      </c>
      <c r="O80" s="74" t="s">
        <v>848</v>
      </c>
      <c r="P80" s="74" t="s">
        <v>2111</v>
      </c>
      <c r="Q80" s="74" t="s">
        <v>848</v>
      </c>
      <c r="R80" s="74" t="s">
        <v>1990</v>
      </c>
    </row>
    <row r="81" spans="1:18" s="68" customFormat="1" ht="38.25" x14ac:dyDescent="0.25">
      <c r="A81" s="25">
        <v>268</v>
      </c>
      <c r="B81" s="74" t="s">
        <v>215</v>
      </c>
      <c r="C81" s="102">
        <v>47431704</v>
      </c>
      <c r="D81" s="74" t="s">
        <v>204</v>
      </c>
      <c r="E81" s="74" t="s">
        <v>205</v>
      </c>
      <c r="F81" s="74" t="s">
        <v>205</v>
      </c>
      <c r="G81" s="74">
        <v>3144108638</v>
      </c>
      <c r="H81" s="74" t="s">
        <v>1916</v>
      </c>
      <c r="I81" s="74" t="s">
        <v>1916</v>
      </c>
      <c r="J81" s="74" t="s">
        <v>1916</v>
      </c>
      <c r="K81" s="74" t="s">
        <v>1916</v>
      </c>
      <c r="L81" s="74" t="s">
        <v>1916</v>
      </c>
      <c r="M81" s="74" t="s">
        <v>1916</v>
      </c>
      <c r="N81" s="74" t="s">
        <v>1747</v>
      </c>
      <c r="O81" s="74" t="s">
        <v>1916</v>
      </c>
      <c r="P81" s="74" t="s">
        <v>2145</v>
      </c>
      <c r="Q81" s="74" t="s">
        <v>2166</v>
      </c>
      <c r="R81" s="74" t="s">
        <v>1992</v>
      </c>
    </row>
    <row r="82" spans="1:18" s="68" customFormat="1" ht="38.25" x14ac:dyDescent="0.25">
      <c r="A82" s="25">
        <v>299</v>
      </c>
      <c r="B82" s="74" t="s">
        <v>228</v>
      </c>
      <c r="C82" s="102">
        <v>24143344</v>
      </c>
      <c r="D82" s="74" t="s">
        <v>204</v>
      </c>
      <c r="E82" s="74" t="s">
        <v>229</v>
      </c>
      <c r="F82" s="74" t="s">
        <v>230</v>
      </c>
      <c r="G82" s="74"/>
      <c r="H82" s="74" t="s">
        <v>1916</v>
      </c>
      <c r="I82" s="74" t="s">
        <v>1916</v>
      </c>
      <c r="J82" s="74" t="s">
        <v>1916</v>
      </c>
      <c r="K82" s="74" t="s">
        <v>1916</v>
      </c>
      <c r="L82" s="74" t="s">
        <v>1916</v>
      </c>
      <c r="M82" s="74" t="s">
        <v>1916</v>
      </c>
      <c r="N82" s="74" t="s">
        <v>1747</v>
      </c>
      <c r="O82" s="74" t="s">
        <v>1916</v>
      </c>
      <c r="P82" s="74" t="s">
        <v>2145</v>
      </c>
      <c r="Q82" s="74" t="s">
        <v>2166</v>
      </c>
      <c r="R82" s="74" t="s">
        <v>1991</v>
      </c>
    </row>
    <row r="83" spans="1:18" s="68" customFormat="1" ht="38.25" x14ac:dyDescent="0.25">
      <c r="A83" s="25">
        <v>300</v>
      </c>
      <c r="B83" s="74" t="s">
        <v>206</v>
      </c>
      <c r="C83" s="102">
        <v>51786833</v>
      </c>
      <c r="D83" s="74" t="s">
        <v>204</v>
      </c>
      <c r="E83" s="74" t="s">
        <v>205</v>
      </c>
      <c r="F83" s="74" t="s">
        <v>205</v>
      </c>
      <c r="G83" s="74">
        <v>3116247184</v>
      </c>
      <c r="H83" s="74" t="s">
        <v>1916</v>
      </c>
      <c r="I83" s="74" t="s">
        <v>1916</v>
      </c>
      <c r="J83" s="74" t="s">
        <v>1916</v>
      </c>
      <c r="K83" s="74" t="s">
        <v>1916</v>
      </c>
      <c r="L83" s="74" t="s">
        <v>1916</v>
      </c>
      <c r="M83" s="74" t="s">
        <v>1916</v>
      </c>
      <c r="N83" s="74" t="s">
        <v>1747</v>
      </c>
      <c r="O83" s="74" t="s">
        <v>1916</v>
      </c>
      <c r="P83" s="74" t="s">
        <v>2145</v>
      </c>
      <c r="Q83" s="74" t="s">
        <v>2166</v>
      </c>
      <c r="R83" s="74" t="s">
        <v>1993</v>
      </c>
    </row>
    <row r="84" spans="1:18" s="68" customFormat="1" ht="38.25" x14ac:dyDescent="0.25">
      <c r="A84" s="25">
        <v>68</v>
      </c>
      <c r="B84" s="74" t="s">
        <v>402</v>
      </c>
      <c r="C84" s="102">
        <v>42428427</v>
      </c>
      <c r="D84" s="74" t="s">
        <v>246</v>
      </c>
      <c r="E84" s="74" t="s">
        <v>403</v>
      </c>
      <c r="F84" s="74" t="s">
        <v>375</v>
      </c>
      <c r="G84" s="74">
        <v>3133772809</v>
      </c>
      <c r="H84" s="74">
        <v>97</v>
      </c>
      <c r="I84" s="74" t="s">
        <v>709</v>
      </c>
      <c r="J84" s="74" t="s">
        <v>710</v>
      </c>
      <c r="K84" s="74" t="s">
        <v>886</v>
      </c>
      <c r="L84" s="74" t="s">
        <v>887</v>
      </c>
      <c r="M84" s="74" t="s">
        <v>888</v>
      </c>
      <c r="N84" s="74" t="s">
        <v>1747</v>
      </c>
      <c r="O84" s="74" t="s">
        <v>1891</v>
      </c>
      <c r="P84" s="74" t="s">
        <v>2024</v>
      </c>
      <c r="Q84" s="74" t="s">
        <v>2185</v>
      </c>
      <c r="R84" s="74" t="s">
        <v>2186</v>
      </c>
    </row>
    <row r="85" spans="1:18" s="68" customFormat="1" ht="38.25" x14ac:dyDescent="0.25">
      <c r="A85" s="25">
        <v>69</v>
      </c>
      <c r="B85" s="74" t="s">
        <v>2025</v>
      </c>
      <c r="C85" s="102">
        <v>9503079</v>
      </c>
      <c r="D85" s="74" t="s">
        <v>246</v>
      </c>
      <c r="E85" s="74" t="s">
        <v>257</v>
      </c>
      <c r="F85" s="74" t="s">
        <v>261</v>
      </c>
      <c r="G85" s="74">
        <v>3118080665</v>
      </c>
      <c r="H85" s="74">
        <v>400</v>
      </c>
      <c r="I85" s="74" t="s">
        <v>709</v>
      </c>
      <c r="J85" s="74" t="s">
        <v>710</v>
      </c>
      <c r="K85" s="74" t="s">
        <v>889</v>
      </c>
      <c r="L85" s="74" t="s">
        <v>890</v>
      </c>
      <c r="M85" s="74" t="s">
        <v>791</v>
      </c>
      <c r="N85" s="74" t="s">
        <v>1747</v>
      </c>
      <c r="O85" s="74" t="s">
        <v>1891</v>
      </c>
      <c r="P85" s="74" t="s">
        <v>2024</v>
      </c>
      <c r="Q85" s="74" t="s">
        <v>2185</v>
      </c>
      <c r="R85" s="74" t="s">
        <v>2186</v>
      </c>
    </row>
    <row r="86" spans="1:18" s="68" customFormat="1" ht="38.25" x14ac:dyDescent="0.25">
      <c r="A86" s="25">
        <v>70</v>
      </c>
      <c r="B86" s="74" t="s">
        <v>253</v>
      </c>
      <c r="C86" s="102">
        <v>47428040</v>
      </c>
      <c r="D86" s="74" t="s">
        <v>246</v>
      </c>
      <c r="E86" s="74" t="s">
        <v>254</v>
      </c>
      <c r="F86" s="74" t="s">
        <v>255</v>
      </c>
      <c r="G86" s="74">
        <v>3118994435</v>
      </c>
      <c r="H86" s="74">
        <v>114</v>
      </c>
      <c r="I86" s="74" t="s">
        <v>709</v>
      </c>
      <c r="J86" s="74" t="s">
        <v>710</v>
      </c>
      <c r="K86" s="74" t="s">
        <v>901</v>
      </c>
      <c r="L86" s="74" t="s">
        <v>895</v>
      </c>
      <c r="M86" s="74" t="s">
        <v>902</v>
      </c>
      <c r="N86" s="74" t="s">
        <v>1747</v>
      </c>
      <c r="O86" s="74" t="s">
        <v>1891</v>
      </c>
      <c r="P86" s="74" t="s">
        <v>2024</v>
      </c>
      <c r="Q86" s="74" t="s">
        <v>2185</v>
      </c>
      <c r="R86" s="74" t="s">
        <v>2186</v>
      </c>
    </row>
    <row r="87" spans="1:18" s="68" customFormat="1" ht="38.25" x14ac:dyDescent="0.25">
      <c r="A87" s="25">
        <v>72</v>
      </c>
      <c r="B87" s="74" t="s">
        <v>497</v>
      </c>
      <c r="C87" s="102">
        <v>23835737</v>
      </c>
      <c r="D87" s="74" t="s">
        <v>246</v>
      </c>
      <c r="E87" s="74" t="s">
        <v>412</v>
      </c>
      <c r="F87" s="74" t="s">
        <v>498</v>
      </c>
      <c r="G87" s="74">
        <v>3132349145</v>
      </c>
      <c r="H87" s="74">
        <v>5</v>
      </c>
      <c r="I87" s="74" t="s">
        <v>709</v>
      </c>
      <c r="J87" s="74" t="s">
        <v>710</v>
      </c>
      <c r="K87" s="74" t="s">
        <v>907</v>
      </c>
      <c r="L87" s="74" t="s">
        <v>891</v>
      </c>
      <c r="M87" s="74" t="s">
        <v>847</v>
      </c>
      <c r="N87" s="74" t="s">
        <v>1747</v>
      </c>
      <c r="O87" s="74" t="s">
        <v>1891</v>
      </c>
      <c r="P87" s="74" t="s">
        <v>2024</v>
      </c>
      <c r="Q87" s="74" t="s">
        <v>2185</v>
      </c>
      <c r="R87" s="74" t="s">
        <v>2186</v>
      </c>
    </row>
    <row r="88" spans="1:18" s="68" customFormat="1" ht="38.25" x14ac:dyDescent="0.25">
      <c r="A88" s="25">
        <v>73</v>
      </c>
      <c r="B88" s="74" t="s">
        <v>2082</v>
      </c>
      <c r="C88" s="102">
        <v>6671792</v>
      </c>
      <c r="D88" s="74" t="s">
        <v>246</v>
      </c>
      <c r="E88" s="74" t="s">
        <v>2075</v>
      </c>
      <c r="F88" s="74" t="s">
        <v>2083</v>
      </c>
      <c r="G88" s="74">
        <v>3114807813</v>
      </c>
      <c r="H88" s="74">
        <v>419</v>
      </c>
      <c r="I88" s="74" t="s">
        <v>709</v>
      </c>
      <c r="J88" s="74" t="s">
        <v>710</v>
      </c>
      <c r="K88" s="74" t="s">
        <v>2092</v>
      </c>
      <c r="L88" s="74" t="s">
        <v>842</v>
      </c>
      <c r="M88" s="74" t="s">
        <v>807</v>
      </c>
      <c r="N88" s="74" t="s">
        <v>1747</v>
      </c>
      <c r="O88" s="74" t="s">
        <v>1891</v>
      </c>
      <c r="P88" s="74" t="s">
        <v>2024</v>
      </c>
      <c r="Q88" s="74" t="s">
        <v>2168</v>
      </c>
      <c r="R88" s="74" t="s">
        <v>2186</v>
      </c>
    </row>
    <row r="89" spans="1:18" s="68" customFormat="1" ht="38.25" x14ac:dyDescent="0.25">
      <c r="A89" s="25">
        <v>74</v>
      </c>
      <c r="B89" s="74" t="s">
        <v>2084</v>
      </c>
      <c r="C89" s="74" t="s">
        <v>2085</v>
      </c>
      <c r="D89" s="74" t="s">
        <v>246</v>
      </c>
      <c r="E89" s="74" t="s">
        <v>2059</v>
      </c>
      <c r="F89" s="74" t="s">
        <v>2086</v>
      </c>
      <c r="G89" s="74">
        <v>3142004986</v>
      </c>
      <c r="H89" s="74">
        <v>240</v>
      </c>
      <c r="I89" s="74" t="s">
        <v>709</v>
      </c>
      <c r="J89" s="74" t="s">
        <v>710</v>
      </c>
      <c r="K89" s="74" t="s">
        <v>2090</v>
      </c>
      <c r="L89" s="74" t="s">
        <v>842</v>
      </c>
      <c r="M89" s="74" t="s">
        <v>904</v>
      </c>
      <c r="N89" s="74" t="s">
        <v>1747</v>
      </c>
      <c r="O89" s="74" t="s">
        <v>1891</v>
      </c>
      <c r="P89" s="74" t="s">
        <v>2024</v>
      </c>
      <c r="Q89" s="74" t="s">
        <v>2108</v>
      </c>
      <c r="R89" s="74" t="s">
        <v>2186</v>
      </c>
    </row>
    <row r="90" spans="1:18" s="68" customFormat="1" ht="38.25" x14ac:dyDescent="0.25">
      <c r="A90" s="25">
        <v>76</v>
      </c>
      <c r="B90" s="74" t="s">
        <v>273</v>
      </c>
      <c r="C90" s="102">
        <v>74846454</v>
      </c>
      <c r="D90" s="74" t="s">
        <v>246</v>
      </c>
      <c r="E90" s="74" t="s">
        <v>272</v>
      </c>
      <c r="F90" s="74" t="s">
        <v>271</v>
      </c>
      <c r="G90" s="74">
        <v>3223663454</v>
      </c>
      <c r="H90" s="74">
        <v>27</v>
      </c>
      <c r="I90" s="74" t="s">
        <v>709</v>
      </c>
      <c r="J90" s="74" t="s">
        <v>710</v>
      </c>
      <c r="K90" s="74" t="s">
        <v>2076</v>
      </c>
      <c r="L90" s="74" t="s">
        <v>887</v>
      </c>
      <c r="M90" s="74" t="s">
        <v>904</v>
      </c>
      <c r="N90" s="74" t="s">
        <v>1747</v>
      </c>
      <c r="O90" s="74" t="s">
        <v>1891</v>
      </c>
      <c r="P90" s="74" t="s">
        <v>2024</v>
      </c>
      <c r="Q90" s="74" t="s">
        <v>2116</v>
      </c>
      <c r="R90" s="74" t="s">
        <v>2186</v>
      </c>
    </row>
    <row r="91" spans="1:18" s="68" customFormat="1" ht="38.25" x14ac:dyDescent="0.25">
      <c r="A91" s="25">
        <v>78</v>
      </c>
      <c r="B91" s="74" t="s">
        <v>267</v>
      </c>
      <c r="C91" s="102">
        <v>17113048</v>
      </c>
      <c r="D91" s="74" t="s">
        <v>246</v>
      </c>
      <c r="E91" s="74" t="s">
        <v>266</v>
      </c>
      <c r="F91" s="74" t="s">
        <v>265</v>
      </c>
      <c r="G91" s="105" t="s">
        <v>274</v>
      </c>
      <c r="H91" s="74">
        <v>800</v>
      </c>
      <c r="I91" s="74" t="s">
        <v>709</v>
      </c>
      <c r="J91" s="74" t="s">
        <v>710</v>
      </c>
      <c r="K91" s="74" t="s">
        <v>905</v>
      </c>
      <c r="L91" s="74" t="s">
        <v>906</v>
      </c>
      <c r="M91" s="74" t="s">
        <v>904</v>
      </c>
      <c r="N91" s="74" t="s">
        <v>1747</v>
      </c>
      <c r="O91" s="74" t="s">
        <v>1891</v>
      </c>
      <c r="P91" s="74" t="s">
        <v>2024</v>
      </c>
      <c r="Q91" s="74" t="s">
        <v>2108</v>
      </c>
      <c r="R91" s="74" t="s">
        <v>2186</v>
      </c>
    </row>
    <row r="92" spans="1:18" s="68" customFormat="1" ht="38.25" x14ac:dyDescent="0.25">
      <c r="A92" s="25">
        <v>79</v>
      </c>
      <c r="B92" s="74" t="s">
        <v>404</v>
      </c>
      <c r="C92" s="102">
        <v>23834759</v>
      </c>
      <c r="D92" s="74" t="s">
        <v>246</v>
      </c>
      <c r="E92" s="74" t="s">
        <v>405</v>
      </c>
      <c r="F92" s="74" t="s">
        <v>406</v>
      </c>
      <c r="G92" s="74">
        <v>3115898950</v>
      </c>
      <c r="H92" s="74">
        <v>150</v>
      </c>
      <c r="I92" s="74" t="s">
        <v>709</v>
      </c>
      <c r="J92" s="74" t="s">
        <v>710</v>
      </c>
      <c r="K92" s="74" t="s">
        <v>898</v>
      </c>
      <c r="L92" s="74" t="s">
        <v>899</v>
      </c>
      <c r="M92" s="74" t="s">
        <v>900</v>
      </c>
      <c r="N92" s="74" t="s">
        <v>1747</v>
      </c>
      <c r="O92" s="74" t="s">
        <v>1891</v>
      </c>
      <c r="P92" s="74" t="s">
        <v>2024</v>
      </c>
      <c r="Q92" s="74" t="s">
        <v>2108</v>
      </c>
      <c r="R92" s="74" t="s">
        <v>2186</v>
      </c>
    </row>
    <row r="93" spans="1:18" s="68" customFormat="1" ht="51" x14ac:dyDescent="0.25">
      <c r="A93" s="25">
        <v>81</v>
      </c>
      <c r="B93" s="74" t="s">
        <v>245</v>
      </c>
      <c r="C93" s="102">
        <v>21236406</v>
      </c>
      <c r="D93" s="74" t="s">
        <v>246</v>
      </c>
      <c r="E93" s="74" t="s">
        <v>247</v>
      </c>
      <c r="F93" s="74" t="s">
        <v>248</v>
      </c>
      <c r="G93" s="74">
        <v>3227303232</v>
      </c>
      <c r="H93" s="74">
        <v>20</v>
      </c>
      <c r="I93" s="74" t="s">
        <v>709</v>
      </c>
      <c r="J93" s="74" t="s">
        <v>710</v>
      </c>
      <c r="K93" s="74" t="s">
        <v>894</v>
      </c>
      <c r="L93" s="74" t="s">
        <v>895</v>
      </c>
      <c r="M93" s="74" t="s">
        <v>888</v>
      </c>
      <c r="N93" s="74" t="s">
        <v>1747</v>
      </c>
      <c r="O93" s="74" t="s">
        <v>1891</v>
      </c>
      <c r="P93" s="74" t="s">
        <v>2024</v>
      </c>
      <c r="Q93" s="74" t="s">
        <v>2176</v>
      </c>
      <c r="R93" s="74" t="s">
        <v>2186</v>
      </c>
    </row>
    <row r="94" spans="1:18" s="68" customFormat="1" ht="51" x14ac:dyDescent="0.25">
      <c r="A94" s="25">
        <v>261</v>
      </c>
      <c r="B94" s="74" t="s">
        <v>319</v>
      </c>
      <c r="C94" s="102">
        <v>9510504</v>
      </c>
      <c r="D94" s="74" t="s">
        <v>246</v>
      </c>
      <c r="E94" s="74" t="s">
        <v>320</v>
      </c>
      <c r="F94" s="74" t="s">
        <v>318</v>
      </c>
      <c r="G94" s="74">
        <v>3202198626</v>
      </c>
      <c r="H94" s="74">
        <v>17</v>
      </c>
      <c r="I94" s="74" t="s">
        <v>709</v>
      </c>
      <c r="J94" s="74" t="s">
        <v>710</v>
      </c>
      <c r="K94" s="74" t="s">
        <v>913</v>
      </c>
      <c r="L94" s="74" t="s">
        <v>842</v>
      </c>
      <c r="M94" s="74" t="s">
        <v>807</v>
      </c>
      <c r="N94" s="74" t="s">
        <v>1747</v>
      </c>
      <c r="O94" s="74" t="s">
        <v>1891</v>
      </c>
      <c r="P94" s="74" t="s">
        <v>2024</v>
      </c>
      <c r="Q94" s="74" t="s">
        <v>2185</v>
      </c>
      <c r="R94" s="74" t="s">
        <v>2186</v>
      </c>
    </row>
    <row r="95" spans="1:18" s="68" customFormat="1" ht="38.25" x14ac:dyDescent="0.25">
      <c r="A95" s="25">
        <v>264</v>
      </c>
      <c r="B95" s="74" t="s">
        <v>258</v>
      </c>
      <c r="C95" s="102">
        <v>19216323</v>
      </c>
      <c r="D95" s="74" t="s">
        <v>246</v>
      </c>
      <c r="E95" s="74" t="s">
        <v>257</v>
      </c>
      <c r="F95" s="74" t="s">
        <v>256</v>
      </c>
      <c r="G95" s="74">
        <v>3115326480</v>
      </c>
      <c r="H95" s="74">
        <v>8</v>
      </c>
      <c r="I95" s="74" t="s">
        <v>709</v>
      </c>
      <c r="J95" s="74" t="s">
        <v>710</v>
      </c>
      <c r="K95" s="74" t="s">
        <v>896</v>
      </c>
      <c r="L95" s="74" t="s">
        <v>852</v>
      </c>
      <c r="M95" s="74" t="s">
        <v>897</v>
      </c>
      <c r="N95" s="74" t="s">
        <v>1747</v>
      </c>
      <c r="O95" s="74" t="s">
        <v>1891</v>
      </c>
      <c r="P95" s="74" t="s">
        <v>2024</v>
      </c>
      <c r="Q95" s="74" t="s">
        <v>2115</v>
      </c>
      <c r="R95" s="74" t="s">
        <v>2186</v>
      </c>
    </row>
    <row r="96" spans="1:18" s="68" customFormat="1" ht="38.25" x14ac:dyDescent="0.25">
      <c r="A96" s="25">
        <v>269</v>
      </c>
      <c r="B96" s="74" t="s">
        <v>2078</v>
      </c>
      <c r="C96" s="102">
        <v>13249377</v>
      </c>
      <c r="D96" s="74" t="s">
        <v>246</v>
      </c>
      <c r="E96" s="74" t="s">
        <v>2075</v>
      </c>
      <c r="F96" s="74" t="s">
        <v>2079</v>
      </c>
      <c r="G96" s="74">
        <v>3105869937</v>
      </c>
      <c r="H96" s="74" t="s">
        <v>2080</v>
      </c>
      <c r="I96" s="74" t="s">
        <v>709</v>
      </c>
      <c r="J96" s="74" t="s">
        <v>710</v>
      </c>
      <c r="K96" s="74" t="s">
        <v>2081</v>
      </c>
      <c r="L96" s="74" t="s">
        <v>842</v>
      </c>
      <c r="M96" s="74" t="s">
        <v>807</v>
      </c>
      <c r="N96" s="74" t="s">
        <v>1747</v>
      </c>
      <c r="O96" s="74" t="s">
        <v>1891</v>
      </c>
      <c r="P96" s="74" t="s">
        <v>2024</v>
      </c>
      <c r="Q96" s="74" t="s">
        <v>2185</v>
      </c>
      <c r="R96" s="74" t="s">
        <v>2186</v>
      </c>
    </row>
    <row r="97" spans="1:19" s="68" customFormat="1" ht="38.25" x14ac:dyDescent="0.25">
      <c r="A97" s="25">
        <v>271</v>
      </c>
      <c r="B97" s="74" t="s">
        <v>2087</v>
      </c>
      <c r="C97" s="102">
        <v>23836213</v>
      </c>
      <c r="D97" s="74" t="s">
        <v>246</v>
      </c>
      <c r="E97" s="74" t="s">
        <v>2088</v>
      </c>
      <c r="F97" s="74" t="s">
        <v>2089</v>
      </c>
      <c r="G97" s="74">
        <v>3214514982</v>
      </c>
      <c r="H97" s="74">
        <v>100</v>
      </c>
      <c r="I97" s="74" t="s">
        <v>709</v>
      </c>
      <c r="J97" s="74" t="s">
        <v>710</v>
      </c>
      <c r="K97" s="74" t="s">
        <v>2091</v>
      </c>
      <c r="L97" s="74" t="s">
        <v>842</v>
      </c>
      <c r="M97" s="74" t="s">
        <v>904</v>
      </c>
      <c r="N97" s="74" t="s">
        <v>1747</v>
      </c>
      <c r="O97" s="74" t="s">
        <v>1891</v>
      </c>
      <c r="P97" s="74" t="s">
        <v>2024</v>
      </c>
      <c r="Q97" s="74" t="s">
        <v>2108</v>
      </c>
      <c r="R97" s="74" t="s">
        <v>2186</v>
      </c>
    </row>
    <row r="98" spans="1:19" s="68" customFormat="1" ht="25.5" x14ac:dyDescent="0.25">
      <c r="A98" s="25">
        <v>270</v>
      </c>
      <c r="B98" s="74" t="s">
        <v>329</v>
      </c>
      <c r="C98" s="102">
        <v>9659142</v>
      </c>
      <c r="D98" s="74" t="s">
        <v>246</v>
      </c>
      <c r="E98" s="74" t="s">
        <v>330</v>
      </c>
      <c r="F98" s="74" t="s">
        <v>331</v>
      </c>
      <c r="G98" s="105" t="s">
        <v>332</v>
      </c>
      <c r="H98" s="74" t="s">
        <v>848</v>
      </c>
      <c r="I98" s="74" t="s">
        <v>848</v>
      </c>
      <c r="J98" s="74" t="s">
        <v>848</v>
      </c>
      <c r="K98" s="74" t="s">
        <v>848</v>
      </c>
      <c r="L98" s="74" t="s">
        <v>848</v>
      </c>
      <c r="M98" s="74" t="s">
        <v>848</v>
      </c>
      <c r="N98" s="74" t="s">
        <v>848</v>
      </c>
      <c r="O98" s="74" t="s">
        <v>848</v>
      </c>
      <c r="P98" s="74" t="s">
        <v>2111</v>
      </c>
      <c r="Q98" s="74" t="s">
        <v>848</v>
      </c>
      <c r="R98" s="74" t="s">
        <v>2153</v>
      </c>
    </row>
    <row r="99" spans="1:19" s="68" customFormat="1" x14ac:dyDescent="0.25">
      <c r="A99" s="25">
        <v>272</v>
      </c>
      <c r="B99" s="74" t="s">
        <v>317</v>
      </c>
      <c r="C99" s="102">
        <v>28422889</v>
      </c>
      <c r="D99" s="74" t="s">
        <v>246</v>
      </c>
      <c r="E99" s="74" t="s">
        <v>320</v>
      </c>
      <c r="F99" s="74" t="s">
        <v>318</v>
      </c>
      <c r="G99" s="74">
        <v>3105660992</v>
      </c>
      <c r="H99" s="74" t="s">
        <v>848</v>
      </c>
      <c r="I99" s="74" t="s">
        <v>848</v>
      </c>
      <c r="J99" s="74" t="s">
        <v>848</v>
      </c>
      <c r="K99" s="74" t="s">
        <v>848</v>
      </c>
      <c r="L99" s="74" t="s">
        <v>848</v>
      </c>
      <c r="M99" s="74" t="s">
        <v>848</v>
      </c>
      <c r="N99" s="74" t="s">
        <v>848</v>
      </c>
      <c r="O99" s="74" t="s">
        <v>848</v>
      </c>
      <c r="P99" s="74" t="s">
        <v>2111</v>
      </c>
      <c r="Q99" s="74" t="s">
        <v>848</v>
      </c>
      <c r="R99" s="74" t="s">
        <v>2030</v>
      </c>
    </row>
    <row r="100" spans="1:19" s="68" customFormat="1" ht="38.25" x14ac:dyDescent="0.25">
      <c r="A100" s="25">
        <v>77</v>
      </c>
      <c r="B100" s="74" t="s">
        <v>252</v>
      </c>
      <c r="C100" s="102">
        <v>1118558113</v>
      </c>
      <c r="D100" s="74" t="s">
        <v>246</v>
      </c>
      <c r="E100" s="74" t="s">
        <v>251</v>
      </c>
      <c r="F100" s="74" t="s">
        <v>250</v>
      </c>
      <c r="G100" s="74" t="s">
        <v>249</v>
      </c>
      <c r="H100" s="74">
        <v>3</v>
      </c>
      <c r="I100" s="74" t="s">
        <v>709</v>
      </c>
      <c r="J100" s="74" t="s">
        <v>710</v>
      </c>
      <c r="K100" s="74" t="s">
        <v>2023</v>
      </c>
      <c r="L100" s="74" t="s">
        <v>903</v>
      </c>
      <c r="M100" s="74" t="s">
        <v>847</v>
      </c>
      <c r="N100" s="74" t="s">
        <v>1747</v>
      </c>
      <c r="O100" s="74" t="s">
        <v>1891</v>
      </c>
      <c r="P100" s="74" t="s">
        <v>2180</v>
      </c>
      <c r="Q100" s="74" t="s">
        <v>2185</v>
      </c>
      <c r="R100" s="74" t="s">
        <v>2186</v>
      </c>
      <c r="S100" s="106"/>
    </row>
    <row r="101" spans="1:19" s="68" customFormat="1" ht="38.25" x14ac:dyDescent="0.25">
      <c r="A101" s="25">
        <v>80</v>
      </c>
      <c r="B101" s="74" t="s">
        <v>2096</v>
      </c>
      <c r="C101" s="102">
        <v>24190215</v>
      </c>
      <c r="D101" s="74" t="s">
        <v>246</v>
      </c>
      <c r="E101" s="74" t="s">
        <v>2075</v>
      </c>
      <c r="F101" s="74" t="s">
        <v>2059</v>
      </c>
      <c r="G101" s="74">
        <v>3115006899</v>
      </c>
      <c r="H101" s="74">
        <v>406</v>
      </c>
      <c r="I101" s="74" t="s">
        <v>709</v>
      </c>
      <c r="J101" s="74" t="s">
        <v>710</v>
      </c>
      <c r="K101" s="74" t="s">
        <v>2077</v>
      </c>
      <c r="L101" s="74" t="s">
        <v>903</v>
      </c>
      <c r="M101" s="74" t="s">
        <v>807</v>
      </c>
      <c r="N101" s="74" t="s">
        <v>1747</v>
      </c>
      <c r="O101" s="74" t="s">
        <v>1891</v>
      </c>
      <c r="P101" s="74" t="s">
        <v>2179</v>
      </c>
      <c r="Q101" s="74" t="s">
        <v>2185</v>
      </c>
      <c r="R101" s="74" t="s">
        <v>2186</v>
      </c>
      <c r="S101" s="106"/>
    </row>
    <row r="102" spans="1:19" s="68" customFormat="1" ht="38.25" x14ac:dyDescent="0.25">
      <c r="A102" s="25">
        <v>67</v>
      </c>
      <c r="B102" s="74" t="s">
        <v>259</v>
      </c>
      <c r="C102" s="102">
        <v>74186223</v>
      </c>
      <c r="D102" s="74" t="s">
        <v>246</v>
      </c>
      <c r="E102" s="74"/>
      <c r="F102" s="74" t="s">
        <v>260</v>
      </c>
      <c r="G102" s="74">
        <v>3143577937</v>
      </c>
      <c r="H102" s="74" t="s">
        <v>1916</v>
      </c>
      <c r="I102" s="74" t="s">
        <v>1916</v>
      </c>
      <c r="J102" s="74" t="s">
        <v>1916</v>
      </c>
      <c r="K102" s="74" t="s">
        <v>1916</v>
      </c>
      <c r="L102" s="74" t="s">
        <v>1916</v>
      </c>
      <c r="M102" s="74" t="s">
        <v>1916</v>
      </c>
      <c r="N102" s="74" t="s">
        <v>1747</v>
      </c>
      <c r="O102" s="74" t="s">
        <v>1916</v>
      </c>
      <c r="P102" s="74" t="s">
        <v>2145</v>
      </c>
      <c r="Q102" s="74" t="s">
        <v>2166</v>
      </c>
      <c r="R102" s="74" t="s">
        <v>2026</v>
      </c>
    </row>
    <row r="103" spans="1:19" s="68" customFormat="1" ht="38.25" x14ac:dyDescent="0.25">
      <c r="A103" s="25">
        <v>71</v>
      </c>
      <c r="B103" s="74" t="s">
        <v>268</v>
      </c>
      <c r="C103" s="102">
        <v>52488070</v>
      </c>
      <c r="D103" s="74" t="s">
        <v>246</v>
      </c>
      <c r="E103" s="74" t="s">
        <v>269</v>
      </c>
      <c r="F103" s="74" t="s">
        <v>270</v>
      </c>
      <c r="G103" s="74">
        <v>3108187473</v>
      </c>
      <c r="H103" s="74" t="s">
        <v>1916</v>
      </c>
      <c r="I103" s="74" t="s">
        <v>1916</v>
      </c>
      <c r="J103" s="74" t="s">
        <v>1916</v>
      </c>
      <c r="K103" s="74" t="s">
        <v>1916</v>
      </c>
      <c r="L103" s="74" t="s">
        <v>1916</v>
      </c>
      <c r="M103" s="74" t="s">
        <v>1916</v>
      </c>
      <c r="N103" s="74" t="s">
        <v>1747</v>
      </c>
      <c r="O103" s="74" t="s">
        <v>1916</v>
      </c>
      <c r="P103" s="74" t="s">
        <v>2145</v>
      </c>
      <c r="Q103" s="74" t="s">
        <v>2166</v>
      </c>
      <c r="R103" s="74" t="s">
        <v>2027</v>
      </c>
    </row>
    <row r="104" spans="1:19" s="68" customFormat="1" ht="38.25" x14ac:dyDescent="0.25">
      <c r="A104" s="25">
        <v>75</v>
      </c>
      <c r="B104" s="74" t="s">
        <v>326</v>
      </c>
      <c r="C104" s="102">
        <v>1179541</v>
      </c>
      <c r="D104" s="74" t="s">
        <v>246</v>
      </c>
      <c r="E104" s="74" t="s">
        <v>251</v>
      </c>
      <c r="F104" s="74" t="s">
        <v>327</v>
      </c>
      <c r="G104" s="74" t="s">
        <v>328</v>
      </c>
      <c r="H104" s="74" t="s">
        <v>1916</v>
      </c>
      <c r="I104" s="74" t="s">
        <v>1916</v>
      </c>
      <c r="J104" s="74" t="s">
        <v>1916</v>
      </c>
      <c r="K104" s="74" t="s">
        <v>1916</v>
      </c>
      <c r="L104" s="74" t="s">
        <v>1916</v>
      </c>
      <c r="M104" s="74" t="s">
        <v>1916</v>
      </c>
      <c r="N104" s="74" t="s">
        <v>1747</v>
      </c>
      <c r="O104" s="74" t="s">
        <v>1916</v>
      </c>
      <c r="P104" s="74" t="s">
        <v>2145</v>
      </c>
      <c r="Q104" s="74" t="s">
        <v>2166</v>
      </c>
      <c r="R104" s="74" t="s">
        <v>2028</v>
      </c>
    </row>
    <row r="105" spans="1:19" s="68" customFormat="1" ht="38.25" x14ac:dyDescent="0.25">
      <c r="A105" s="25">
        <v>258</v>
      </c>
      <c r="B105" s="74" t="s">
        <v>263</v>
      </c>
      <c r="C105" s="102">
        <v>9528654</v>
      </c>
      <c r="D105" s="74" t="s">
        <v>246</v>
      </c>
      <c r="E105" s="74" t="s">
        <v>264</v>
      </c>
      <c r="F105" s="74" t="s">
        <v>264</v>
      </c>
      <c r="G105" s="74">
        <v>3114353895</v>
      </c>
      <c r="H105" s="74" t="s">
        <v>1916</v>
      </c>
      <c r="I105" s="74" t="s">
        <v>1916</v>
      </c>
      <c r="J105" s="74" t="s">
        <v>1916</v>
      </c>
      <c r="K105" s="74" t="s">
        <v>1916</v>
      </c>
      <c r="L105" s="74" t="s">
        <v>1916</v>
      </c>
      <c r="M105" s="74" t="s">
        <v>1916</v>
      </c>
      <c r="N105" s="74" t="s">
        <v>1747</v>
      </c>
      <c r="O105" s="74" t="s">
        <v>1916</v>
      </c>
      <c r="P105" s="74" t="s">
        <v>2145</v>
      </c>
      <c r="Q105" s="74" t="s">
        <v>2166</v>
      </c>
      <c r="R105" s="74" t="s">
        <v>2029</v>
      </c>
    </row>
    <row r="106" spans="1:19" s="68" customFormat="1" ht="38.25" x14ac:dyDescent="0.25">
      <c r="A106" s="25">
        <v>82</v>
      </c>
      <c r="B106" s="74" t="s">
        <v>299</v>
      </c>
      <c r="C106" s="102">
        <v>23937598</v>
      </c>
      <c r="D106" s="74" t="s">
        <v>148</v>
      </c>
      <c r="E106" s="74" t="s">
        <v>300</v>
      </c>
      <c r="F106" s="74" t="s">
        <v>301</v>
      </c>
      <c r="G106" s="74">
        <v>3208936589</v>
      </c>
      <c r="H106" s="74">
        <v>5</v>
      </c>
      <c r="I106" s="74" t="s">
        <v>709</v>
      </c>
      <c r="J106" s="74" t="s">
        <v>710</v>
      </c>
      <c r="K106" s="74" t="s">
        <v>808</v>
      </c>
      <c r="L106" s="74" t="s">
        <v>809</v>
      </c>
      <c r="M106" s="74" t="s">
        <v>810</v>
      </c>
      <c r="N106" s="74" t="s">
        <v>2109</v>
      </c>
      <c r="O106" s="74" t="s">
        <v>1891</v>
      </c>
      <c r="P106" s="74" t="s">
        <v>2024</v>
      </c>
      <c r="Q106" s="74" t="s">
        <v>2185</v>
      </c>
      <c r="R106" s="74" t="s">
        <v>2186</v>
      </c>
    </row>
    <row r="107" spans="1:19" s="68" customFormat="1" ht="51" x14ac:dyDescent="0.25">
      <c r="A107" s="25">
        <v>83</v>
      </c>
      <c r="B107" s="74" t="s">
        <v>306</v>
      </c>
      <c r="C107" s="102">
        <v>4214382</v>
      </c>
      <c r="D107" s="74" t="s">
        <v>148</v>
      </c>
      <c r="E107" s="74" t="s">
        <v>307</v>
      </c>
      <c r="F107" s="74" t="s">
        <v>308</v>
      </c>
      <c r="G107" s="74">
        <v>3112408172</v>
      </c>
      <c r="H107" s="74">
        <v>27</v>
      </c>
      <c r="I107" s="74" t="s">
        <v>709</v>
      </c>
      <c r="J107" s="74" t="s">
        <v>710</v>
      </c>
      <c r="K107" s="74" t="s">
        <v>813</v>
      </c>
      <c r="L107" s="74" t="s">
        <v>809</v>
      </c>
      <c r="M107" s="74" t="s">
        <v>1997</v>
      </c>
      <c r="N107" s="74" t="s">
        <v>1894</v>
      </c>
      <c r="O107" s="74" t="s">
        <v>1891</v>
      </c>
      <c r="P107" s="74" t="s">
        <v>2182</v>
      </c>
      <c r="Q107" s="74" t="s">
        <v>2181</v>
      </c>
      <c r="R107" s="74" t="s">
        <v>2186</v>
      </c>
    </row>
    <row r="108" spans="1:19" s="68" customFormat="1" ht="25.5" x14ac:dyDescent="0.25">
      <c r="A108" s="25">
        <v>84</v>
      </c>
      <c r="B108" s="74" t="s">
        <v>151</v>
      </c>
      <c r="C108" s="102">
        <v>23937303</v>
      </c>
      <c r="D108" s="74" t="s">
        <v>148</v>
      </c>
      <c r="E108" s="74" t="s">
        <v>150</v>
      </c>
      <c r="F108" s="74" t="s">
        <v>149</v>
      </c>
      <c r="G108" s="74">
        <v>3204920946</v>
      </c>
      <c r="H108" s="74">
        <v>4</v>
      </c>
      <c r="I108" s="74" t="s">
        <v>709</v>
      </c>
      <c r="J108" s="74" t="s">
        <v>710</v>
      </c>
      <c r="K108" s="74" t="s">
        <v>803</v>
      </c>
      <c r="L108" s="74" t="s">
        <v>802</v>
      </c>
      <c r="M108" s="74" t="s">
        <v>804</v>
      </c>
      <c r="N108" s="74" t="s">
        <v>2109</v>
      </c>
      <c r="O108" s="74" t="s">
        <v>1891</v>
      </c>
      <c r="P108" s="74" t="s">
        <v>2024</v>
      </c>
      <c r="Q108" s="74" t="s">
        <v>2185</v>
      </c>
      <c r="R108" s="74" t="s">
        <v>2186</v>
      </c>
    </row>
    <row r="109" spans="1:19" s="68" customFormat="1" ht="38.25" x14ac:dyDescent="0.25">
      <c r="A109" s="25">
        <v>85</v>
      </c>
      <c r="B109" s="74" t="s">
        <v>706</v>
      </c>
      <c r="C109" s="102">
        <v>5676700</v>
      </c>
      <c r="D109" s="74" t="s">
        <v>148</v>
      </c>
      <c r="E109" s="74" t="s">
        <v>707</v>
      </c>
      <c r="F109" s="74" t="s">
        <v>159</v>
      </c>
      <c r="G109" s="74">
        <v>3124315013</v>
      </c>
      <c r="H109" s="74">
        <v>23</v>
      </c>
      <c r="I109" s="74" t="s">
        <v>709</v>
      </c>
      <c r="J109" s="74" t="s">
        <v>710</v>
      </c>
      <c r="K109" s="74" t="s">
        <v>821</v>
      </c>
      <c r="L109" s="74" t="s">
        <v>802</v>
      </c>
      <c r="M109" s="74" t="s">
        <v>1994</v>
      </c>
      <c r="N109" s="74" t="s">
        <v>2109</v>
      </c>
      <c r="O109" s="74" t="s">
        <v>1891</v>
      </c>
      <c r="P109" s="74" t="s">
        <v>2024</v>
      </c>
      <c r="Q109" s="74" t="s">
        <v>2185</v>
      </c>
      <c r="R109" s="74" t="s">
        <v>2186</v>
      </c>
    </row>
    <row r="110" spans="1:19" s="68" customFormat="1" ht="38.25" x14ac:dyDescent="0.25">
      <c r="A110" s="25">
        <v>86</v>
      </c>
      <c r="B110" s="74" t="s">
        <v>122</v>
      </c>
      <c r="C110" s="102">
        <v>74343124</v>
      </c>
      <c r="D110" s="74" t="s">
        <v>148</v>
      </c>
      <c r="E110" s="74" t="s">
        <v>123</v>
      </c>
      <c r="F110" s="74" t="s">
        <v>124</v>
      </c>
      <c r="G110" s="74">
        <v>3228538378</v>
      </c>
      <c r="H110" s="74">
        <v>8</v>
      </c>
      <c r="I110" s="74" t="s">
        <v>709</v>
      </c>
      <c r="J110" s="74" t="s">
        <v>710</v>
      </c>
      <c r="K110" s="74" t="s">
        <v>801</v>
      </c>
      <c r="L110" s="74" t="s">
        <v>802</v>
      </c>
      <c r="M110" s="74" t="s">
        <v>711</v>
      </c>
      <c r="N110" s="74" t="s">
        <v>1747</v>
      </c>
      <c r="O110" s="74" t="s">
        <v>1891</v>
      </c>
      <c r="P110" s="74" t="s">
        <v>1914</v>
      </c>
      <c r="Q110" s="74" t="s">
        <v>2185</v>
      </c>
      <c r="R110" s="74" t="s">
        <v>2186</v>
      </c>
    </row>
    <row r="111" spans="1:19" s="68" customFormat="1" ht="38.25" x14ac:dyDescent="0.25">
      <c r="A111" s="25">
        <v>88</v>
      </c>
      <c r="B111" s="74" t="s">
        <v>309</v>
      </c>
      <c r="C111" s="102">
        <v>6750104</v>
      </c>
      <c r="D111" s="74" t="s">
        <v>148</v>
      </c>
      <c r="E111" s="74" t="s">
        <v>310</v>
      </c>
      <c r="F111" s="74" t="s">
        <v>311</v>
      </c>
      <c r="G111" s="74">
        <v>3208995365</v>
      </c>
      <c r="H111" s="74">
        <v>30</v>
      </c>
      <c r="I111" s="74" t="s">
        <v>709</v>
      </c>
      <c r="J111" s="74" t="s">
        <v>710</v>
      </c>
      <c r="K111" s="74" t="s">
        <v>814</v>
      </c>
      <c r="L111" s="74" t="s">
        <v>809</v>
      </c>
      <c r="M111" s="74" t="s">
        <v>810</v>
      </c>
      <c r="N111" s="74" t="s">
        <v>1894</v>
      </c>
      <c r="O111" s="74" t="s">
        <v>1891</v>
      </c>
      <c r="P111" s="74" t="s">
        <v>2183</v>
      </c>
      <c r="Q111" s="74" t="s">
        <v>2181</v>
      </c>
      <c r="R111" s="74" t="s">
        <v>2186</v>
      </c>
    </row>
    <row r="112" spans="1:19" s="68" customFormat="1" ht="38.25" x14ac:dyDescent="0.25">
      <c r="A112" s="25">
        <v>89</v>
      </c>
      <c r="B112" s="74" t="s">
        <v>312</v>
      </c>
      <c r="C112" s="102">
        <v>74862566</v>
      </c>
      <c r="D112" s="74" t="s">
        <v>148</v>
      </c>
      <c r="E112" s="74" t="s">
        <v>307</v>
      </c>
      <c r="F112" s="74" t="s">
        <v>313</v>
      </c>
      <c r="G112" s="74">
        <v>3229476561</v>
      </c>
      <c r="H112" s="74">
        <v>7</v>
      </c>
      <c r="I112" s="74" t="s">
        <v>709</v>
      </c>
      <c r="J112" s="74" t="s">
        <v>710</v>
      </c>
      <c r="K112" s="74" t="s">
        <v>1996</v>
      </c>
      <c r="L112" s="74" t="s">
        <v>1995</v>
      </c>
      <c r="M112" s="74" t="s">
        <v>815</v>
      </c>
      <c r="N112" s="74" t="s">
        <v>2109</v>
      </c>
      <c r="O112" s="74" t="s">
        <v>1891</v>
      </c>
      <c r="P112" s="74" t="s">
        <v>2024</v>
      </c>
      <c r="Q112" s="74" t="s">
        <v>2185</v>
      </c>
      <c r="R112" s="74" t="s">
        <v>2186</v>
      </c>
    </row>
    <row r="113" spans="1:18" s="68" customFormat="1" ht="38.25" x14ac:dyDescent="0.25">
      <c r="A113" s="25">
        <v>90</v>
      </c>
      <c r="B113" s="74" t="s">
        <v>155</v>
      </c>
      <c r="C113" s="102">
        <v>23937312</v>
      </c>
      <c r="D113" s="74" t="s">
        <v>148</v>
      </c>
      <c r="E113" s="74" t="s">
        <v>150</v>
      </c>
      <c r="F113" s="74" t="s">
        <v>154</v>
      </c>
      <c r="G113" s="74">
        <v>3133673403</v>
      </c>
      <c r="H113" s="74">
        <v>4</v>
      </c>
      <c r="I113" s="74" t="s">
        <v>709</v>
      </c>
      <c r="J113" s="74" t="s">
        <v>710</v>
      </c>
      <c r="K113" s="74" t="s">
        <v>805</v>
      </c>
      <c r="L113" s="74" t="s">
        <v>802</v>
      </c>
      <c r="M113" s="74" t="s">
        <v>804</v>
      </c>
      <c r="N113" s="74" t="s">
        <v>2109</v>
      </c>
      <c r="O113" s="74" t="s">
        <v>1891</v>
      </c>
      <c r="P113" s="74" t="s">
        <v>2024</v>
      </c>
      <c r="Q113" s="74" t="s">
        <v>2185</v>
      </c>
      <c r="R113" s="74" t="s">
        <v>2186</v>
      </c>
    </row>
    <row r="114" spans="1:18" s="68" customFormat="1" ht="38.25" x14ac:dyDescent="0.25">
      <c r="A114" s="25">
        <v>91</v>
      </c>
      <c r="B114" s="74" t="s">
        <v>314</v>
      </c>
      <c r="C114" s="102">
        <v>47431369</v>
      </c>
      <c r="D114" s="74" t="s">
        <v>148</v>
      </c>
      <c r="E114" s="74" t="s">
        <v>315</v>
      </c>
      <c r="F114" s="74" t="s">
        <v>316</v>
      </c>
      <c r="G114" s="74">
        <v>3202039359</v>
      </c>
      <c r="H114" s="74">
        <v>3</v>
      </c>
      <c r="I114" s="74" t="s">
        <v>709</v>
      </c>
      <c r="J114" s="74" t="s">
        <v>710</v>
      </c>
      <c r="K114" s="74" t="s">
        <v>816</v>
      </c>
      <c r="L114" s="74" t="s">
        <v>802</v>
      </c>
      <c r="M114" s="74" t="s">
        <v>810</v>
      </c>
      <c r="N114" s="74" t="s">
        <v>1747</v>
      </c>
      <c r="O114" s="74" t="s">
        <v>1891</v>
      </c>
      <c r="P114" s="74" t="s">
        <v>1914</v>
      </c>
      <c r="Q114" s="74" t="s">
        <v>2115</v>
      </c>
      <c r="R114" s="74" t="s">
        <v>2186</v>
      </c>
    </row>
    <row r="115" spans="1:18" s="68" customFormat="1" ht="25.5" x14ac:dyDescent="0.25">
      <c r="A115" s="25">
        <v>92</v>
      </c>
      <c r="B115" s="74" t="s">
        <v>390</v>
      </c>
      <c r="C115" s="102">
        <v>33448675</v>
      </c>
      <c r="D115" s="74" t="s">
        <v>148</v>
      </c>
      <c r="E115" s="74" t="s">
        <v>315</v>
      </c>
      <c r="F115" s="74" t="s">
        <v>391</v>
      </c>
      <c r="G115" s="74" t="s">
        <v>392</v>
      </c>
      <c r="H115" s="74">
        <v>22</v>
      </c>
      <c r="I115" s="74" t="s">
        <v>709</v>
      </c>
      <c r="J115" s="74" t="s">
        <v>710</v>
      </c>
      <c r="K115" s="74" t="s">
        <v>817</v>
      </c>
      <c r="L115" s="74" t="s">
        <v>802</v>
      </c>
      <c r="M115" s="74" t="s">
        <v>711</v>
      </c>
      <c r="N115" s="74" t="s">
        <v>2109</v>
      </c>
      <c r="O115" s="74" t="s">
        <v>1891</v>
      </c>
      <c r="P115" s="74" t="s">
        <v>1914</v>
      </c>
      <c r="Q115" s="74" t="s">
        <v>2185</v>
      </c>
      <c r="R115" s="74" t="s">
        <v>2186</v>
      </c>
    </row>
    <row r="116" spans="1:18" s="68" customFormat="1" ht="51" x14ac:dyDescent="0.25">
      <c r="A116" s="25">
        <v>93</v>
      </c>
      <c r="B116" s="74" t="s">
        <v>304</v>
      </c>
      <c r="C116" s="102">
        <v>7364476</v>
      </c>
      <c r="D116" s="74" t="s">
        <v>148</v>
      </c>
      <c r="E116" s="74" t="s">
        <v>150</v>
      </c>
      <c r="F116" s="74" t="s">
        <v>305</v>
      </c>
      <c r="G116" s="74">
        <v>3124283023</v>
      </c>
      <c r="H116" s="74">
        <v>8</v>
      </c>
      <c r="I116" s="74" t="s">
        <v>709</v>
      </c>
      <c r="J116" s="74" t="s">
        <v>710</v>
      </c>
      <c r="K116" s="74" t="s">
        <v>811</v>
      </c>
      <c r="L116" s="74" t="s">
        <v>802</v>
      </c>
      <c r="M116" s="74" t="s">
        <v>812</v>
      </c>
      <c r="N116" s="74" t="s">
        <v>2109</v>
      </c>
      <c r="O116" s="74" t="s">
        <v>1891</v>
      </c>
      <c r="P116" s="74" t="s">
        <v>1914</v>
      </c>
      <c r="Q116" s="74" t="s">
        <v>2185</v>
      </c>
      <c r="R116" s="74" t="s">
        <v>2186</v>
      </c>
    </row>
    <row r="117" spans="1:18" s="68" customFormat="1" ht="38.25" x14ac:dyDescent="0.25">
      <c r="A117" s="25">
        <v>94</v>
      </c>
      <c r="B117" s="74" t="s">
        <v>515</v>
      </c>
      <c r="C117" s="102">
        <v>4214433</v>
      </c>
      <c r="D117" s="74" t="s">
        <v>148</v>
      </c>
      <c r="E117" s="74" t="s">
        <v>150</v>
      </c>
      <c r="F117" s="74" t="s">
        <v>516</v>
      </c>
      <c r="G117" s="74">
        <v>3132484248</v>
      </c>
      <c r="H117" s="74">
        <v>3</v>
      </c>
      <c r="I117" s="74" t="s">
        <v>709</v>
      </c>
      <c r="J117" s="74" t="s">
        <v>710</v>
      </c>
      <c r="K117" s="74" t="s">
        <v>819</v>
      </c>
      <c r="L117" s="74" t="s">
        <v>802</v>
      </c>
      <c r="M117" s="74" t="s">
        <v>820</v>
      </c>
      <c r="N117" s="74" t="s">
        <v>2109</v>
      </c>
      <c r="O117" s="74" t="s">
        <v>1891</v>
      </c>
      <c r="P117" s="74" t="s">
        <v>1914</v>
      </c>
      <c r="Q117" s="74" t="s">
        <v>2185</v>
      </c>
      <c r="R117" s="74" t="s">
        <v>2186</v>
      </c>
    </row>
    <row r="118" spans="1:18" s="68" customFormat="1" ht="38.25" x14ac:dyDescent="0.25">
      <c r="A118" s="25">
        <v>95</v>
      </c>
      <c r="B118" s="74" t="s">
        <v>1999</v>
      </c>
      <c r="C118" s="102">
        <v>74847821</v>
      </c>
      <c r="D118" s="74" t="s">
        <v>148</v>
      </c>
      <c r="E118" s="74" t="s">
        <v>300</v>
      </c>
      <c r="F118" s="74" t="s">
        <v>301</v>
      </c>
      <c r="G118" s="74">
        <v>3115799459</v>
      </c>
      <c r="H118" s="74">
        <v>45</v>
      </c>
      <c r="I118" s="74" t="s">
        <v>709</v>
      </c>
      <c r="J118" s="74" t="s">
        <v>710</v>
      </c>
      <c r="K118" s="74" t="s">
        <v>818</v>
      </c>
      <c r="L118" s="74" t="s">
        <v>802</v>
      </c>
      <c r="M118" s="74" t="s">
        <v>711</v>
      </c>
      <c r="N118" s="74" t="s">
        <v>1747</v>
      </c>
      <c r="O118" s="74" t="s">
        <v>1891</v>
      </c>
      <c r="P118" s="74" t="s">
        <v>1914</v>
      </c>
      <c r="Q118" s="74" t="s">
        <v>2185</v>
      </c>
      <c r="R118" s="74" t="s">
        <v>2186</v>
      </c>
    </row>
    <row r="119" spans="1:18" s="68" customFormat="1" ht="38.25" x14ac:dyDescent="0.25">
      <c r="A119" s="25">
        <v>96</v>
      </c>
      <c r="B119" s="74" t="s">
        <v>162</v>
      </c>
      <c r="C119" s="102">
        <v>17342221</v>
      </c>
      <c r="D119" s="74" t="s">
        <v>148</v>
      </c>
      <c r="E119" s="74" t="s">
        <v>160</v>
      </c>
      <c r="F119" s="74" t="s">
        <v>163</v>
      </c>
      <c r="G119" s="74">
        <v>3132969743</v>
      </c>
      <c r="H119" s="74">
        <v>4</v>
      </c>
      <c r="I119" s="74" t="s">
        <v>709</v>
      </c>
      <c r="J119" s="74" t="s">
        <v>710</v>
      </c>
      <c r="K119" s="74" t="s">
        <v>806</v>
      </c>
      <c r="L119" s="74" t="s">
        <v>802</v>
      </c>
      <c r="M119" s="74" t="s">
        <v>807</v>
      </c>
      <c r="N119" s="74" t="s">
        <v>1747</v>
      </c>
      <c r="O119" s="74" t="s">
        <v>1891</v>
      </c>
      <c r="P119" s="74" t="s">
        <v>1914</v>
      </c>
      <c r="Q119" s="74" t="s">
        <v>2115</v>
      </c>
      <c r="R119" s="74" t="s">
        <v>2186</v>
      </c>
    </row>
    <row r="120" spans="1:18" s="68" customFormat="1" ht="63.75" x14ac:dyDescent="0.25">
      <c r="A120" s="25">
        <v>87</v>
      </c>
      <c r="B120" s="74" t="s">
        <v>152</v>
      </c>
      <c r="C120" s="102">
        <v>1116041629</v>
      </c>
      <c r="D120" s="74" t="s">
        <v>148</v>
      </c>
      <c r="E120" s="74" t="s">
        <v>150</v>
      </c>
      <c r="F120" s="74" t="s">
        <v>153</v>
      </c>
      <c r="G120" s="74">
        <v>3213999922</v>
      </c>
      <c r="H120" s="74">
        <v>2</v>
      </c>
      <c r="I120" s="74" t="s">
        <v>709</v>
      </c>
      <c r="J120" s="74" t="s">
        <v>710</v>
      </c>
      <c r="K120" s="74" t="s">
        <v>2000</v>
      </c>
      <c r="L120" s="74" t="s">
        <v>852</v>
      </c>
      <c r="M120" s="74" t="s">
        <v>2001</v>
      </c>
      <c r="N120" s="74" t="s">
        <v>1747</v>
      </c>
      <c r="O120" s="74" t="s">
        <v>1891</v>
      </c>
      <c r="P120" s="74" t="s">
        <v>1914</v>
      </c>
      <c r="Q120" s="74" t="s">
        <v>2115</v>
      </c>
      <c r="R120" s="74" t="s">
        <v>2186</v>
      </c>
    </row>
    <row r="121" spans="1:18" s="68" customFormat="1" ht="25.5" x14ac:dyDescent="0.25">
      <c r="A121" s="25">
        <v>265</v>
      </c>
      <c r="B121" s="74" t="s">
        <v>156</v>
      </c>
      <c r="C121" s="102">
        <v>17315441</v>
      </c>
      <c r="D121" s="74" t="s">
        <v>148</v>
      </c>
      <c r="E121" s="74" t="s">
        <v>157</v>
      </c>
      <c r="F121" s="74" t="s">
        <v>158</v>
      </c>
      <c r="G121" s="74">
        <v>3115033385</v>
      </c>
      <c r="H121" s="74" t="s">
        <v>848</v>
      </c>
      <c r="I121" s="74" t="s">
        <v>848</v>
      </c>
      <c r="J121" s="74" t="s">
        <v>848</v>
      </c>
      <c r="K121" s="74" t="s">
        <v>848</v>
      </c>
      <c r="L121" s="74" t="s">
        <v>848</v>
      </c>
      <c r="M121" s="74" t="s">
        <v>848</v>
      </c>
      <c r="N121" s="74" t="s">
        <v>848</v>
      </c>
      <c r="O121" s="74" t="s">
        <v>848</v>
      </c>
      <c r="P121" s="74" t="s">
        <v>2111</v>
      </c>
      <c r="Q121" s="74" t="s">
        <v>848</v>
      </c>
      <c r="R121" s="74" t="s">
        <v>1998</v>
      </c>
    </row>
    <row r="122" spans="1:18" s="68" customFormat="1" x14ac:dyDescent="0.25">
      <c r="A122" s="25">
        <v>273</v>
      </c>
      <c r="B122" s="74" t="s">
        <v>161</v>
      </c>
      <c r="C122" s="102">
        <v>18925108</v>
      </c>
      <c r="D122" s="74" t="s">
        <v>148</v>
      </c>
      <c r="E122" s="74" t="s">
        <v>160</v>
      </c>
      <c r="F122" s="74" t="s">
        <v>159</v>
      </c>
      <c r="G122" s="74">
        <v>3124315013</v>
      </c>
      <c r="H122" s="74" t="s">
        <v>1916</v>
      </c>
      <c r="I122" s="74" t="s">
        <v>1916</v>
      </c>
      <c r="J122" s="74" t="s">
        <v>1916</v>
      </c>
      <c r="K122" s="74" t="s">
        <v>1916</v>
      </c>
      <c r="L122" s="74" t="s">
        <v>1916</v>
      </c>
      <c r="M122" s="74" t="s">
        <v>1916</v>
      </c>
      <c r="N122" s="74" t="s">
        <v>1916</v>
      </c>
      <c r="O122" s="74" t="s">
        <v>1916</v>
      </c>
      <c r="P122" s="74" t="s">
        <v>2145</v>
      </c>
      <c r="Q122" s="74" t="s">
        <v>2166</v>
      </c>
      <c r="R122" s="74" t="s">
        <v>2007</v>
      </c>
    </row>
    <row r="123" spans="1:18" s="68" customFormat="1" ht="38.25" x14ac:dyDescent="0.25">
      <c r="A123" s="25">
        <v>97</v>
      </c>
      <c r="B123" s="74" t="s">
        <v>634</v>
      </c>
      <c r="C123" s="102">
        <v>23468073</v>
      </c>
      <c r="D123" s="74" t="s">
        <v>192</v>
      </c>
      <c r="E123" s="74" t="s">
        <v>635</v>
      </c>
      <c r="F123" s="74" t="s">
        <v>636</v>
      </c>
      <c r="G123" s="74">
        <v>3212124242</v>
      </c>
      <c r="H123" s="74">
        <v>20</v>
      </c>
      <c r="I123" s="74" t="s">
        <v>709</v>
      </c>
      <c r="J123" s="74" t="s">
        <v>710</v>
      </c>
      <c r="K123" s="74" t="s">
        <v>831</v>
      </c>
      <c r="L123" s="74" t="s">
        <v>802</v>
      </c>
      <c r="M123" s="74" t="s">
        <v>711</v>
      </c>
      <c r="N123" s="74" t="s">
        <v>1747</v>
      </c>
      <c r="O123" s="74" t="s">
        <v>1891</v>
      </c>
      <c r="P123" s="74" t="s">
        <v>1914</v>
      </c>
      <c r="Q123" s="74" t="s">
        <v>2185</v>
      </c>
      <c r="R123" s="74" t="s">
        <v>2186</v>
      </c>
    </row>
    <row r="124" spans="1:18" s="68" customFormat="1" ht="38.25" x14ac:dyDescent="0.25">
      <c r="A124" s="25">
        <v>98</v>
      </c>
      <c r="B124" s="74" t="s">
        <v>629</v>
      </c>
      <c r="C124" s="102">
        <v>74810069</v>
      </c>
      <c r="D124" s="74" t="s">
        <v>192</v>
      </c>
      <c r="E124" s="74" t="s">
        <v>630</v>
      </c>
      <c r="F124" s="74" t="s">
        <v>367</v>
      </c>
      <c r="G124" s="74">
        <v>3142139989</v>
      </c>
      <c r="H124" s="74">
        <v>45</v>
      </c>
      <c r="I124" s="74" t="s">
        <v>709</v>
      </c>
      <c r="J124" s="74" t="s">
        <v>710</v>
      </c>
      <c r="K124" s="74" t="s">
        <v>833</v>
      </c>
      <c r="L124" s="74" t="s">
        <v>832</v>
      </c>
      <c r="M124" s="74" t="s">
        <v>711</v>
      </c>
      <c r="N124" s="74" t="s">
        <v>1747</v>
      </c>
      <c r="O124" s="74" t="s">
        <v>1891</v>
      </c>
      <c r="P124" s="74" t="s">
        <v>1914</v>
      </c>
      <c r="Q124" s="74" t="s">
        <v>2115</v>
      </c>
      <c r="R124" s="74" t="s">
        <v>2186</v>
      </c>
    </row>
    <row r="125" spans="1:18" s="68" customFormat="1" ht="38.25" x14ac:dyDescent="0.25">
      <c r="A125" s="25">
        <v>99</v>
      </c>
      <c r="B125" s="74" t="s">
        <v>625</v>
      </c>
      <c r="C125" s="102">
        <v>1002923</v>
      </c>
      <c r="D125" s="74" t="s">
        <v>192</v>
      </c>
      <c r="E125" s="74" t="s">
        <v>626</v>
      </c>
      <c r="F125" s="74" t="s">
        <v>239</v>
      </c>
      <c r="G125" s="74">
        <v>3115683201</v>
      </c>
      <c r="H125" s="74">
        <v>20</v>
      </c>
      <c r="I125" s="74" t="s">
        <v>709</v>
      </c>
      <c r="J125" s="74" t="s">
        <v>710</v>
      </c>
      <c r="K125" s="74" t="s">
        <v>834</v>
      </c>
      <c r="L125" s="74" t="s">
        <v>832</v>
      </c>
      <c r="M125" s="74" t="s">
        <v>711</v>
      </c>
      <c r="N125" s="74" t="s">
        <v>1747</v>
      </c>
      <c r="O125" s="74" t="s">
        <v>1891</v>
      </c>
      <c r="P125" s="74" t="s">
        <v>1914</v>
      </c>
      <c r="Q125" s="74" t="s">
        <v>2185</v>
      </c>
      <c r="R125" s="74" t="s">
        <v>2186</v>
      </c>
    </row>
    <row r="126" spans="1:18" s="68" customFormat="1" ht="38.25" x14ac:dyDescent="0.25">
      <c r="A126" s="25">
        <v>100</v>
      </c>
      <c r="B126" s="74" t="s">
        <v>637</v>
      </c>
      <c r="C126" s="102">
        <v>74810529</v>
      </c>
      <c r="D126" s="74" t="s">
        <v>192</v>
      </c>
      <c r="E126" s="74" t="s">
        <v>632</v>
      </c>
      <c r="F126" s="74" t="s">
        <v>638</v>
      </c>
      <c r="G126" s="74">
        <v>3124979332</v>
      </c>
      <c r="H126" s="74">
        <v>8</v>
      </c>
      <c r="I126" s="74" t="s">
        <v>709</v>
      </c>
      <c r="J126" s="74" t="s">
        <v>710</v>
      </c>
      <c r="K126" s="74" t="s">
        <v>829</v>
      </c>
      <c r="L126" s="74" t="s">
        <v>802</v>
      </c>
      <c r="M126" s="74" t="s">
        <v>711</v>
      </c>
      <c r="N126" s="74" t="s">
        <v>1747</v>
      </c>
      <c r="O126" s="74" t="s">
        <v>1891</v>
      </c>
      <c r="P126" s="74" t="s">
        <v>1914</v>
      </c>
      <c r="Q126" s="74" t="s">
        <v>2115</v>
      </c>
      <c r="R126" s="74" t="s">
        <v>2186</v>
      </c>
    </row>
    <row r="127" spans="1:18" s="68" customFormat="1" ht="51" x14ac:dyDescent="0.25">
      <c r="A127" s="25">
        <v>101</v>
      </c>
      <c r="B127" s="74" t="s">
        <v>191</v>
      </c>
      <c r="C127" s="102">
        <v>40139667</v>
      </c>
      <c r="D127" s="74" t="s">
        <v>192</v>
      </c>
      <c r="E127" s="74" t="s">
        <v>193</v>
      </c>
      <c r="F127" s="74" t="s">
        <v>194</v>
      </c>
      <c r="G127" s="74">
        <v>3118370033</v>
      </c>
      <c r="H127" s="74">
        <v>17</v>
      </c>
      <c r="I127" s="74" t="s">
        <v>709</v>
      </c>
      <c r="J127" s="74" t="s">
        <v>710</v>
      </c>
      <c r="K127" s="74" t="s">
        <v>939</v>
      </c>
      <c r="L127" s="74" t="s">
        <v>938</v>
      </c>
      <c r="M127" s="74" t="s">
        <v>711</v>
      </c>
      <c r="N127" s="74" t="s">
        <v>1747</v>
      </c>
      <c r="O127" s="74" t="s">
        <v>1891</v>
      </c>
      <c r="P127" s="74" t="s">
        <v>1914</v>
      </c>
      <c r="Q127" s="74" t="s">
        <v>2185</v>
      </c>
      <c r="R127" s="74" t="s">
        <v>2186</v>
      </c>
    </row>
    <row r="128" spans="1:18" s="68" customFormat="1" ht="38.25" x14ac:dyDescent="0.25">
      <c r="A128" s="25">
        <v>102</v>
      </c>
      <c r="B128" s="74" t="s">
        <v>642</v>
      </c>
      <c r="C128" s="102">
        <v>4296211</v>
      </c>
      <c r="D128" s="74" t="s">
        <v>192</v>
      </c>
      <c r="E128" s="74" t="s">
        <v>643</v>
      </c>
      <c r="F128" s="74" t="s">
        <v>644</v>
      </c>
      <c r="G128" s="74">
        <v>3124798444</v>
      </c>
      <c r="H128" s="74">
        <v>5</v>
      </c>
      <c r="I128" s="74" t="s">
        <v>709</v>
      </c>
      <c r="J128" s="74" t="s">
        <v>710</v>
      </c>
      <c r="K128" s="74" t="s">
        <v>828</v>
      </c>
      <c r="L128" s="74" t="s">
        <v>802</v>
      </c>
      <c r="M128" s="74" t="s">
        <v>711</v>
      </c>
      <c r="N128" s="74" t="s">
        <v>1747</v>
      </c>
      <c r="O128" s="74" t="s">
        <v>1891</v>
      </c>
      <c r="P128" s="74" t="s">
        <v>1914</v>
      </c>
      <c r="Q128" s="74" t="s">
        <v>2185</v>
      </c>
      <c r="R128" s="74" t="s">
        <v>2186</v>
      </c>
    </row>
    <row r="129" spans="1:18" s="68" customFormat="1" ht="38.25" x14ac:dyDescent="0.25">
      <c r="A129" s="25">
        <v>103</v>
      </c>
      <c r="B129" s="74" t="s">
        <v>631</v>
      </c>
      <c r="C129" s="102">
        <v>74810466</v>
      </c>
      <c r="D129" s="74" t="s">
        <v>192</v>
      </c>
      <c r="E129" s="74" t="s">
        <v>632</v>
      </c>
      <c r="F129" s="74" t="s">
        <v>633</v>
      </c>
      <c r="G129" s="74">
        <v>3115178689</v>
      </c>
      <c r="H129" s="74">
        <v>4</v>
      </c>
      <c r="I129" s="74" t="s">
        <v>709</v>
      </c>
      <c r="J129" s="74" t="s">
        <v>710</v>
      </c>
      <c r="K129" s="74" t="s">
        <v>830</v>
      </c>
      <c r="L129" s="74" t="s">
        <v>802</v>
      </c>
      <c r="M129" s="74" t="s">
        <v>711</v>
      </c>
      <c r="N129" s="74" t="s">
        <v>1747</v>
      </c>
      <c r="O129" s="74" t="s">
        <v>1891</v>
      </c>
      <c r="P129" s="74" t="s">
        <v>1914</v>
      </c>
      <c r="Q129" s="74" t="s">
        <v>2185</v>
      </c>
      <c r="R129" s="74" t="s">
        <v>2186</v>
      </c>
    </row>
    <row r="130" spans="1:18" s="68" customFormat="1" ht="38.25" x14ac:dyDescent="0.25">
      <c r="A130" s="25">
        <v>104</v>
      </c>
      <c r="B130" s="74" t="s">
        <v>613</v>
      </c>
      <c r="C130" s="102">
        <v>74810003</v>
      </c>
      <c r="D130" s="74" t="s">
        <v>192</v>
      </c>
      <c r="E130" s="74" t="s">
        <v>614</v>
      </c>
      <c r="F130" s="74" t="s">
        <v>615</v>
      </c>
      <c r="G130" s="74">
        <v>3143014563</v>
      </c>
      <c r="H130" s="74">
        <v>39</v>
      </c>
      <c r="I130" s="74" t="s">
        <v>709</v>
      </c>
      <c r="J130" s="74" t="s">
        <v>710</v>
      </c>
      <c r="K130" s="74" t="s">
        <v>841</v>
      </c>
      <c r="L130" s="74" t="s">
        <v>832</v>
      </c>
      <c r="M130" s="74" t="s">
        <v>711</v>
      </c>
      <c r="N130" s="74" t="s">
        <v>1747</v>
      </c>
      <c r="O130" s="74" t="s">
        <v>1891</v>
      </c>
      <c r="P130" s="74" t="s">
        <v>1914</v>
      </c>
      <c r="Q130" s="74" t="s">
        <v>2185</v>
      </c>
      <c r="R130" s="74" t="s">
        <v>2186</v>
      </c>
    </row>
    <row r="131" spans="1:18" s="68" customFormat="1" ht="38.25" x14ac:dyDescent="0.25">
      <c r="A131" s="25">
        <v>105</v>
      </c>
      <c r="B131" s="74" t="s">
        <v>616</v>
      </c>
      <c r="C131" s="102">
        <v>7231461</v>
      </c>
      <c r="D131" s="74" t="s">
        <v>192</v>
      </c>
      <c r="E131" s="74" t="s">
        <v>617</v>
      </c>
      <c r="F131" s="74" t="s">
        <v>618</v>
      </c>
      <c r="G131" s="74">
        <v>3107619294</v>
      </c>
      <c r="H131" s="74">
        <v>56</v>
      </c>
      <c r="I131" s="74" t="s">
        <v>709</v>
      </c>
      <c r="J131" s="74" t="s">
        <v>710</v>
      </c>
      <c r="K131" s="74" t="s">
        <v>838</v>
      </c>
      <c r="L131" s="74" t="s">
        <v>832</v>
      </c>
      <c r="M131" s="74" t="s">
        <v>711</v>
      </c>
      <c r="N131" s="74" t="s">
        <v>1747</v>
      </c>
      <c r="O131" s="74" t="s">
        <v>1891</v>
      </c>
      <c r="P131" s="74" t="s">
        <v>1914</v>
      </c>
      <c r="Q131" s="74" t="s">
        <v>2185</v>
      </c>
      <c r="R131" s="74" t="s">
        <v>2186</v>
      </c>
    </row>
    <row r="132" spans="1:18" s="68" customFormat="1" ht="38.25" x14ac:dyDescent="0.25">
      <c r="A132" s="25">
        <v>106</v>
      </c>
      <c r="B132" s="74" t="s">
        <v>639</v>
      </c>
      <c r="C132" s="102">
        <v>1116992904</v>
      </c>
      <c r="D132" s="74" t="s">
        <v>192</v>
      </c>
      <c r="E132" s="74" t="s">
        <v>640</v>
      </c>
      <c r="F132" s="74" t="s">
        <v>641</v>
      </c>
      <c r="G132" s="74">
        <v>3227408080</v>
      </c>
      <c r="H132" s="74">
        <v>23</v>
      </c>
      <c r="I132" s="74" t="s">
        <v>709</v>
      </c>
      <c r="J132" s="74" t="s">
        <v>710</v>
      </c>
      <c r="K132" s="74" t="s">
        <v>827</v>
      </c>
      <c r="L132" s="74" t="s">
        <v>824</v>
      </c>
      <c r="M132" s="74" t="s">
        <v>807</v>
      </c>
      <c r="N132" s="74" t="s">
        <v>1747</v>
      </c>
      <c r="O132" s="74" t="s">
        <v>1891</v>
      </c>
      <c r="P132" s="74" t="s">
        <v>1914</v>
      </c>
      <c r="Q132" s="74" t="s">
        <v>2185</v>
      </c>
      <c r="R132" s="74" t="s">
        <v>2186</v>
      </c>
    </row>
    <row r="133" spans="1:18" s="68" customFormat="1" ht="51" x14ac:dyDescent="0.25">
      <c r="A133" s="25">
        <v>107</v>
      </c>
      <c r="B133" s="74" t="s">
        <v>195</v>
      </c>
      <c r="C133" s="102">
        <v>7230737</v>
      </c>
      <c r="D133" s="74" t="s">
        <v>192</v>
      </c>
      <c r="E133" s="74" t="s">
        <v>193</v>
      </c>
      <c r="F133" s="74" t="s">
        <v>194</v>
      </c>
      <c r="G133" s="74">
        <v>3104884364</v>
      </c>
      <c r="H133" s="74">
        <v>17</v>
      </c>
      <c r="I133" s="74" t="s">
        <v>709</v>
      </c>
      <c r="J133" s="74" t="s">
        <v>710</v>
      </c>
      <c r="K133" s="74" t="s">
        <v>940</v>
      </c>
      <c r="L133" s="74" t="s">
        <v>938</v>
      </c>
      <c r="M133" s="74" t="s">
        <v>807</v>
      </c>
      <c r="N133" s="74" t="s">
        <v>1747</v>
      </c>
      <c r="O133" s="74" t="s">
        <v>1891</v>
      </c>
      <c r="P133" s="74" t="s">
        <v>1914</v>
      </c>
      <c r="Q133" s="74" t="s">
        <v>2185</v>
      </c>
      <c r="R133" s="74" t="s">
        <v>2186</v>
      </c>
    </row>
    <row r="134" spans="1:18" s="68" customFormat="1" ht="51" x14ac:dyDescent="0.25">
      <c r="A134" s="25">
        <v>108</v>
      </c>
      <c r="B134" s="74" t="s">
        <v>605</v>
      </c>
      <c r="C134" s="102">
        <v>4076292</v>
      </c>
      <c r="D134" s="74" t="s">
        <v>192</v>
      </c>
      <c r="E134" s="74" t="s">
        <v>606</v>
      </c>
      <c r="F134" s="74" t="s">
        <v>479</v>
      </c>
      <c r="G134" s="74">
        <v>3138158265</v>
      </c>
      <c r="H134" s="74" t="s">
        <v>823</v>
      </c>
      <c r="I134" s="74" t="s">
        <v>709</v>
      </c>
      <c r="J134" s="74" t="s">
        <v>710</v>
      </c>
      <c r="K134" s="74" t="s">
        <v>825</v>
      </c>
      <c r="L134" s="74" t="s">
        <v>824</v>
      </c>
      <c r="M134" s="74" t="s">
        <v>2019</v>
      </c>
      <c r="N134" s="74" t="s">
        <v>1747</v>
      </c>
      <c r="O134" s="74" t="s">
        <v>1891</v>
      </c>
      <c r="P134" s="74" t="s">
        <v>1914</v>
      </c>
      <c r="Q134" s="74" t="s">
        <v>2185</v>
      </c>
      <c r="R134" s="74" t="s">
        <v>2186</v>
      </c>
    </row>
    <row r="135" spans="1:18" s="68" customFormat="1" ht="38.25" x14ac:dyDescent="0.25">
      <c r="A135" s="25">
        <v>109</v>
      </c>
      <c r="B135" s="74" t="s">
        <v>603</v>
      </c>
      <c r="C135" s="102">
        <v>4129079</v>
      </c>
      <c r="D135" s="74" t="s">
        <v>192</v>
      </c>
      <c r="E135" s="74" t="s">
        <v>193</v>
      </c>
      <c r="F135" s="74" t="s">
        <v>604</v>
      </c>
      <c r="G135" s="74">
        <v>3125650247</v>
      </c>
      <c r="H135" s="74">
        <v>55</v>
      </c>
      <c r="I135" s="74" t="s">
        <v>709</v>
      </c>
      <c r="J135" s="74" t="s">
        <v>710</v>
      </c>
      <c r="K135" s="74" t="s">
        <v>2135</v>
      </c>
      <c r="L135" s="74" t="s">
        <v>891</v>
      </c>
      <c r="M135" s="74" t="s">
        <v>854</v>
      </c>
      <c r="N135" s="74" t="s">
        <v>1747</v>
      </c>
      <c r="O135" s="74" t="s">
        <v>1891</v>
      </c>
      <c r="P135" s="74" t="s">
        <v>1914</v>
      </c>
      <c r="Q135" s="74" t="s">
        <v>2110</v>
      </c>
      <c r="R135" s="74" t="s">
        <v>2186</v>
      </c>
    </row>
    <row r="136" spans="1:18" s="68" customFormat="1" ht="38.25" x14ac:dyDescent="0.25">
      <c r="A136" s="25">
        <v>110</v>
      </c>
      <c r="B136" s="74" t="s">
        <v>701</v>
      </c>
      <c r="C136" s="102">
        <v>23422111</v>
      </c>
      <c r="D136" s="74" t="s">
        <v>192</v>
      </c>
      <c r="E136" s="74" t="s">
        <v>2119</v>
      </c>
      <c r="F136" s="74" t="s">
        <v>703</v>
      </c>
      <c r="G136" s="74">
        <v>3124598191</v>
      </c>
      <c r="H136" s="74">
        <v>60</v>
      </c>
      <c r="I136" s="74" t="s">
        <v>709</v>
      </c>
      <c r="J136" s="74" t="s">
        <v>710</v>
      </c>
      <c r="K136" s="74" t="s">
        <v>822</v>
      </c>
      <c r="L136" s="74" t="s">
        <v>824</v>
      </c>
      <c r="M136" s="74" t="s">
        <v>807</v>
      </c>
      <c r="N136" s="74" t="s">
        <v>1747</v>
      </c>
      <c r="O136" s="74" t="s">
        <v>1891</v>
      </c>
      <c r="P136" s="74" t="s">
        <v>1914</v>
      </c>
      <c r="Q136" s="74" t="s">
        <v>2185</v>
      </c>
      <c r="R136" s="74" t="s">
        <v>2186</v>
      </c>
    </row>
    <row r="137" spans="1:18" s="68" customFormat="1" ht="38.25" x14ac:dyDescent="0.25">
      <c r="A137" s="25">
        <v>111</v>
      </c>
      <c r="B137" s="74" t="s">
        <v>612</v>
      </c>
      <c r="C137" s="102">
        <v>74810061</v>
      </c>
      <c r="D137" s="74" t="s">
        <v>192</v>
      </c>
      <c r="E137" s="74" t="s">
        <v>111</v>
      </c>
      <c r="F137" s="74" t="s">
        <v>311</v>
      </c>
      <c r="G137" s="74">
        <v>3125273575</v>
      </c>
      <c r="H137" s="74">
        <v>4</v>
      </c>
      <c r="I137" s="74" t="s">
        <v>709</v>
      </c>
      <c r="J137" s="74" t="s">
        <v>710</v>
      </c>
      <c r="K137" s="74" t="s">
        <v>840</v>
      </c>
      <c r="L137" s="74" t="s">
        <v>832</v>
      </c>
      <c r="M137" s="74" t="s">
        <v>711</v>
      </c>
      <c r="N137" s="74" t="s">
        <v>1747</v>
      </c>
      <c r="O137" s="74" t="s">
        <v>1891</v>
      </c>
      <c r="P137" s="74" t="s">
        <v>1914</v>
      </c>
      <c r="Q137" s="74" t="s">
        <v>2115</v>
      </c>
      <c r="R137" s="74" t="s">
        <v>2186</v>
      </c>
    </row>
    <row r="138" spans="1:18" s="68" customFormat="1" ht="38.25" x14ac:dyDescent="0.25">
      <c r="A138" s="25">
        <v>112</v>
      </c>
      <c r="B138" s="74" t="s">
        <v>619</v>
      </c>
      <c r="C138" s="102">
        <v>80420156</v>
      </c>
      <c r="D138" s="74" t="s">
        <v>192</v>
      </c>
      <c r="E138" s="74" t="s">
        <v>614</v>
      </c>
      <c r="F138" s="74" t="s">
        <v>615</v>
      </c>
      <c r="G138" s="74">
        <v>3118003492</v>
      </c>
      <c r="H138" s="74">
        <v>39</v>
      </c>
      <c r="I138" s="74" t="s">
        <v>709</v>
      </c>
      <c r="J138" s="74" t="s">
        <v>710</v>
      </c>
      <c r="K138" s="74" t="s">
        <v>837</v>
      </c>
      <c r="L138" s="74" t="s">
        <v>832</v>
      </c>
      <c r="M138" s="74" t="s">
        <v>711</v>
      </c>
      <c r="N138" s="74" t="s">
        <v>1747</v>
      </c>
      <c r="O138" s="74" t="s">
        <v>1891</v>
      </c>
      <c r="P138" s="74" t="s">
        <v>1914</v>
      </c>
      <c r="Q138" s="74" t="s">
        <v>2185</v>
      </c>
      <c r="R138" s="74" t="s">
        <v>2186</v>
      </c>
    </row>
    <row r="139" spans="1:18" s="68" customFormat="1" ht="38.25" x14ac:dyDescent="0.25">
      <c r="A139" s="25">
        <v>113</v>
      </c>
      <c r="B139" s="74" t="s">
        <v>620</v>
      </c>
      <c r="C139" s="102">
        <v>1070005424</v>
      </c>
      <c r="D139" s="74" t="s">
        <v>192</v>
      </c>
      <c r="E139" s="74" t="s">
        <v>621</v>
      </c>
      <c r="F139" s="74" t="s">
        <v>622</v>
      </c>
      <c r="G139" s="74">
        <v>3115820985</v>
      </c>
      <c r="H139" s="74">
        <v>27</v>
      </c>
      <c r="I139" s="74" t="s">
        <v>709</v>
      </c>
      <c r="J139" s="74" t="s">
        <v>710</v>
      </c>
      <c r="K139" s="74" t="s">
        <v>836</v>
      </c>
      <c r="L139" s="74" t="s">
        <v>832</v>
      </c>
      <c r="M139" s="74" t="s">
        <v>711</v>
      </c>
      <c r="N139" s="74" t="s">
        <v>1747</v>
      </c>
      <c r="O139" s="74" t="s">
        <v>1891</v>
      </c>
      <c r="P139" s="74" t="s">
        <v>1914</v>
      </c>
      <c r="Q139" s="74" t="s">
        <v>2185</v>
      </c>
      <c r="R139" s="74" t="s">
        <v>2186</v>
      </c>
    </row>
    <row r="140" spans="1:18" s="68" customFormat="1" ht="38.25" x14ac:dyDescent="0.25">
      <c r="A140" s="25">
        <v>114</v>
      </c>
      <c r="B140" s="74" t="s">
        <v>627</v>
      </c>
      <c r="C140" s="102">
        <v>9506241</v>
      </c>
      <c r="D140" s="74" t="s">
        <v>192</v>
      </c>
      <c r="E140" s="74" t="s">
        <v>111</v>
      </c>
      <c r="F140" s="74" t="s">
        <v>628</v>
      </c>
      <c r="G140" s="74">
        <v>3144429020</v>
      </c>
      <c r="H140" s="74">
        <v>29</v>
      </c>
      <c r="I140" s="74" t="s">
        <v>709</v>
      </c>
      <c r="J140" s="74" t="s">
        <v>710</v>
      </c>
      <c r="K140" s="74" t="s">
        <v>2117</v>
      </c>
      <c r="L140" s="74" t="s">
        <v>832</v>
      </c>
      <c r="M140" s="74" t="s">
        <v>711</v>
      </c>
      <c r="N140" s="74" t="s">
        <v>1747</v>
      </c>
      <c r="O140" s="74" t="s">
        <v>1891</v>
      </c>
      <c r="P140" s="74" t="s">
        <v>1914</v>
      </c>
      <c r="Q140" s="74" t="s">
        <v>2185</v>
      </c>
      <c r="R140" s="74" t="s">
        <v>2186</v>
      </c>
    </row>
    <row r="141" spans="1:18" s="68" customFormat="1" ht="38.25" x14ac:dyDescent="0.25">
      <c r="A141" s="25">
        <v>115</v>
      </c>
      <c r="B141" s="74" t="s">
        <v>623</v>
      </c>
      <c r="C141" s="102">
        <v>4176836</v>
      </c>
      <c r="D141" s="74" t="s">
        <v>192</v>
      </c>
      <c r="E141" s="74" t="s">
        <v>624</v>
      </c>
      <c r="F141" s="74" t="s">
        <v>251</v>
      </c>
      <c r="G141" s="74">
        <v>3134371090</v>
      </c>
      <c r="H141" s="74">
        <v>3</v>
      </c>
      <c r="I141" s="74" t="s">
        <v>709</v>
      </c>
      <c r="J141" s="74" t="s">
        <v>710</v>
      </c>
      <c r="K141" s="74" t="s">
        <v>835</v>
      </c>
      <c r="L141" s="74" t="s">
        <v>832</v>
      </c>
      <c r="M141" s="74" t="s">
        <v>711</v>
      </c>
      <c r="N141" s="74" t="s">
        <v>1747</v>
      </c>
      <c r="O141" s="74" t="s">
        <v>1891</v>
      </c>
      <c r="P141" s="74" t="s">
        <v>1914</v>
      </c>
      <c r="Q141" s="74" t="s">
        <v>2185</v>
      </c>
      <c r="R141" s="74" t="s">
        <v>2186</v>
      </c>
    </row>
    <row r="142" spans="1:18" s="68" customFormat="1" ht="38.25" x14ac:dyDescent="0.25">
      <c r="A142" s="25">
        <v>116</v>
      </c>
      <c r="B142" s="74" t="s">
        <v>609</v>
      </c>
      <c r="C142" s="102">
        <v>74810083</v>
      </c>
      <c r="D142" s="74" t="s">
        <v>192</v>
      </c>
      <c r="E142" s="74" t="s">
        <v>610</v>
      </c>
      <c r="F142" s="74" t="s">
        <v>611</v>
      </c>
      <c r="G142" s="74">
        <v>3103496059</v>
      </c>
      <c r="H142" s="74">
        <v>10</v>
      </c>
      <c r="I142" s="74" t="s">
        <v>709</v>
      </c>
      <c r="J142" s="74" t="s">
        <v>710</v>
      </c>
      <c r="K142" s="74" t="s">
        <v>839</v>
      </c>
      <c r="L142" s="74" t="s">
        <v>832</v>
      </c>
      <c r="M142" s="74" t="s">
        <v>711</v>
      </c>
      <c r="N142" s="74" t="s">
        <v>1747</v>
      </c>
      <c r="O142" s="74" t="s">
        <v>1891</v>
      </c>
      <c r="P142" s="74" t="s">
        <v>1914</v>
      </c>
      <c r="Q142" s="74" t="s">
        <v>2185</v>
      </c>
      <c r="R142" s="74" t="s">
        <v>2186</v>
      </c>
    </row>
    <row r="143" spans="1:18" s="68" customFormat="1" ht="76.5" x14ac:dyDescent="0.25">
      <c r="A143" s="25">
        <v>117</v>
      </c>
      <c r="B143" s="74" t="s">
        <v>607</v>
      </c>
      <c r="C143" s="102">
        <v>39528767</v>
      </c>
      <c r="D143" s="74" t="s">
        <v>192</v>
      </c>
      <c r="E143" s="74" t="s">
        <v>193</v>
      </c>
      <c r="F143" s="74" t="s">
        <v>608</v>
      </c>
      <c r="G143" s="74">
        <v>3132751093</v>
      </c>
      <c r="H143" s="74">
        <v>80</v>
      </c>
      <c r="I143" s="74" t="s">
        <v>709</v>
      </c>
      <c r="J143" s="74" t="s">
        <v>710</v>
      </c>
      <c r="K143" s="74" t="s">
        <v>826</v>
      </c>
      <c r="L143" s="74" t="s">
        <v>832</v>
      </c>
      <c r="M143" s="74" t="s">
        <v>807</v>
      </c>
      <c r="N143" s="74" t="s">
        <v>1747</v>
      </c>
      <c r="O143" s="74" t="s">
        <v>1891</v>
      </c>
      <c r="P143" s="74" t="s">
        <v>1914</v>
      </c>
      <c r="Q143" s="74" t="s">
        <v>2169</v>
      </c>
      <c r="R143" s="74" t="s">
        <v>2186</v>
      </c>
    </row>
    <row r="144" spans="1:18" s="68" customFormat="1" ht="38.25" x14ac:dyDescent="0.25">
      <c r="A144" s="25">
        <v>118</v>
      </c>
      <c r="B144" s="74" t="s">
        <v>526</v>
      </c>
      <c r="C144" s="102">
        <v>74322554</v>
      </c>
      <c r="D144" s="74" t="s">
        <v>232</v>
      </c>
      <c r="E144" s="74" t="s">
        <v>233</v>
      </c>
      <c r="F144" s="74" t="s">
        <v>527</v>
      </c>
      <c r="G144" s="74">
        <v>3183777541</v>
      </c>
      <c r="H144" s="74">
        <v>42</v>
      </c>
      <c r="I144" s="74" t="s">
        <v>709</v>
      </c>
      <c r="J144" s="74" t="s">
        <v>710</v>
      </c>
      <c r="K144" s="74" t="s">
        <v>961</v>
      </c>
      <c r="L144" s="74" t="s">
        <v>736</v>
      </c>
      <c r="M144" s="74" t="s">
        <v>972</v>
      </c>
      <c r="N144" s="74" t="s">
        <v>1747</v>
      </c>
      <c r="O144" s="74" t="s">
        <v>1891</v>
      </c>
      <c r="P144" s="74" t="s">
        <v>1914</v>
      </c>
      <c r="Q144" s="74" t="s">
        <v>2110</v>
      </c>
      <c r="R144" s="74" t="s">
        <v>2186</v>
      </c>
    </row>
    <row r="145" spans="1:18" s="68" customFormat="1" ht="38.25" x14ac:dyDescent="0.25">
      <c r="A145" s="25">
        <v>119</v>
      </c>
      <c r="B145" s="74" t="s">
        <v>537</v>
      </c>
      <c r="C145" s="102">
        <v>474735</v>
      </c>
      <c r="D145" s="74" t="s">
        <v>232</v>
      </c>
      <c r="E145" s="74" t="s">
        <v>535</v>
      </c>
      <c r="F145" s="74" t="s">
        <v>538</v>
      </c>
      <c r="G145" s="74">
        <v>3212501627</v>
      </c>
      <c r="H145" s="74">
        <v>22</v>
      </c>
      <c r="I145" s="74" t="s">
        <v>709</v>
      </c>
      <c r="J145" s="74" t="s">
        <v>710</v>
      </c>
      <c r="K145" s="74" t="s">
        <v>971</v>
      </c>
      <c r="L145" s="74" t="s">
        <v>891</v>
      </c>
      <c r="M145" s="74" t="s">
        <v>972</v>
      </c>
      <c r="N145" s="74" t="s">
        <v>1747</v>
      </c>
      <c r="O145" s="74" t="s">
        <v>1891</v>
      </c>
      <c r="P145" s="74" t="s">
        <v>1914</v>
      </c>
      <c r="Q145" s="74" t="s">
        <v>2110</v>
      </c>
      <c r="R145" s="74" t="s">
        <v>2186</v>
      </c>
    </row>
    <row r="146" spans="1:18" s="68" customFormat="1" ht="38.25" x14ac:dyDescent="0.25">
      <c r="A146" s="25">
        <v>120</v>
      </c>
      <c r="B146" s="74" t="s">
        <v>525</v>
      </c>
      <c r="C146" s="102">
        <v>24191719</v>
      </c>
      <c r="D146" s="74" t="s">
        <v>232</v>
      </c>
      <c r="E146" s="74" t="s">
        <v>524</v>
      </c>
      <c r="F146" s="74" t="s">
        <v>523</v>
      </c>
      <c r="G146" s="74">
        <v>3123694292</v>
      </c>
      <c r="H146" s="74">
        <v>5</v>
      </c>
      <c r="I146" s="74" t="s">
        <v>709</v>
      </c>
      <c r="J146" s="74" t="s">
        <v>710</v>
      </c>
      <c r="K146" s="74" t="s">
        <v>962</v>
      </c>
      <c r="L146" s="74" t="s">
        <v>736</v>
      </c>
      <c r="M146" s="74" t="s">
        <v>847</v>
      </c>
      <c r="N146" s="74" t="s">
        <v>1747</v>
      </c>
      <c r="O146" s="74" t="s">
        <v>1891</v>
      </c>
      <c r="P146" s="74" t="s">
        <v>1914</v>
      </c>
      <c r="Q146" s="74" t="s">
        <v>2185</v>
      </c>
      <c r="R146" s="74" t="s">
        <v>2186</v>
      </c>
    </row>
    <row r="147" spans="1:18" s="68" customFormat="1" ht="38.25" x14ac:dyDescent="0.25">
      <c r="A147" s="25">
        <v>121</v>
      </c>
      <c r="B147" s="74" t="s">
        <v>382</v>
      </c>
      <c r="C147" s="102">
        <v>4090740</v>
      </c>
      <c r="D147" s="74" t="s">
        <v>232</v>
      </c>
      <c r="E147" s="74" t="s">
        <v>383</v>
      </c>
      <c r="F147" s="74" t="s">
        <v>313</v>
      </c>
      <c r="G147" s="74">
        <v>3142180530</v>
      </c>
      <c r="H147" s="74">
        <v>100</v>
      </c>
      <c r="I147" s="74" t="s">
        <v>709</v>
      </c>
      <c r="J147" s="74" t="s">
        <v>710</v>
      </c>
      <c r="K147" s="74" t="s">
        <v>953</v>
      </c>
      <c r="L147" s="74" t="s">
        <v>887</v>
      </c>
      <c r="M147" s="74" t="s">
        <v>807</v>
      </c>
      <c r="N147" s="74" t="s">
        <v>1747</v>
      </c>
      <c r="O147" s="74" t="s">
        <v>1891</v>
      </c>
      <c r="P147" s="74" t="s">
        <v>1914</v>
      </c>
      <c r="Q147" s="74" t="s">
        <v>2185</v>
      </c>
      <c r="R147" s="74" t="s">
        <v>2186</v>
      </c>
    </row>
    <row r="148" spans="1:18" s="68" customFormat="1" ht="38.25" x14ac:dyDescent="0.25">
      <c r="A148" s="25">
        <v>122</v>
      </c>
      <c r="B148" s="74" t="s">
        <v>521</v>
      </c>
      <c r="C148" s="102">
        <v>9522736</v>
      </c>
      <c r="D148" s="74" t="s">
        <v>232</v>
      </c>
      <c r="E148" s="74" t="s">
        <v>233</v>
      </c>
      <c r="F148" s="74" t="s">
        <v>522</v>
      </c>
      <c r="G148" s="74">
        <v>3118113528</v>
      </c>
      <c r="H148" s="74">
        <v>42</v>
      </c>
      <c r="I148" s="74" t="s">
        <v>709</v>
      </c>
      <c r="J148" s="74" t="s">
        <v>710</v>
      </c>
      <c r="K148" s="74" t="s">
        <v>964</v>
      </c>
      <c r="L148" s="74" t="s">
        <v>736</v>
      </c>
      <c r="M148" s="74" t="s">
        <v>807</v>
      </c>
      <c r="N148" s="74" t="s">
        <v>1747</v>
      </c>
      <c r="O148" s="74" t="s">
        <v>1891</v>
      </c>
      <c r="P148" s="74" t="s">
        <v>1914</v>
      </c>
      <c r="Q148" s="74" t="s">
        <v>2185</v>
      </c>
      <c r="R148" s="74" t="s">
        <v>2186</v>
      </c>
    </row>
    <row r="149" spans="1:18" s="68" customFormat="1" ht="38.25" x14ac:dyDescent="0.25">
      <c r="A149" s="25">
        <v>123</v>
      </c>
      <c r="B149" s="74" t="s">
        <v>237</v>
      </c>
      <c r="C149" s="102">
        <v>4284314</v>
      </c>
      <c r="D149" s="74" t="s">
        <v>232</v>
      </c>
      <c r="E149" s="74" t="s">
        <v>238</v>
      </c>
      <c r="F149" s="74" t="s">
        <v>239</v>
      </c>
      <c r="G149" s="74">
        <v>3134342505</v>
      </c>
      <c r="H149" s="74">
        <v>184</v>
      </c>
      <c r="I149" s="74" t="s">
        <v>709</v>
      </c>
      <c r="J149" s="74" t="s">
        <v>710</v>
      </c>
      <c r="K149" s="74" t="s">
        <v>959</v>
      </c>
      <c r="L149" s="74" t="s">
        <v>891</v>
      </c>
      <c r="M149" s="74" t="s">
        <v>888</v>
      </c>
      <c r="N149" s="74" t="s">
        <v>1747</v>
      </c>
      <c r="O149" s="74" t="s">
        <v>1891</v>
      </c>
      <c r="P149" s="74" t="s">
        <v>1914</v>
      </c>
      <c r="Q149" s="74" t="s">
        <v>2110</v>
      </c>
      <c r="R149" s="74" t="s">
        <v>2186</v>
      </c>
    </row>
    <row r="150" spans="1:18" s="68" customFormat="1" ht="38.25" x14ac:dyDescent="0.25">
      <c r="A150" s="25">
        <v>124</v>
      </c>
      <c r="B150" s="74" t="s">
        <v>534</v>
      </c>
      <c r="C150" s="102">
        <v>74847869</v>
      </c>
      <c r="D150" s="74" t="s">
        <v>232</v>
      </c>
      <c r="E150" s="74" t="s">
        <v>535</v>
      </c>
      <c r="F150" s="74" t="s">
        <v>536</v>
      </c>
      <c r="G150" s="74">
        <v>3105722617</v>
      </c>
      <c r="H150" s="74">
        <v>60</v>
      </c>
      <c r="I150" s="74" t="s">
        <v>709</v>
      </c>
      <c r="J150" s="74" t="s">
        <v>710</v>
      </c>
      <c r="K150" s="74" t="s">
        <v>973</v>
      </c>
      <c r="L150" s="74" t="s">
        <v>891</v>
      </c>
      <c r="M150" s="74" t="s">
        <v>888</v>
      </c>
      <c r="N150" s="74" t="s">
        <v>1747</v>
      </c>
      <c r="O150" s="74" t="s">
        <v>1891</v>
      </c>
      <c r="P150" s="74" t="s">
        <v>1914</v>
      </c>
      <c r="Q150" s="74" t="s">
        <v>2110</v>
      </c>
      <c r="R150" s="74" t="s">
        <v>2186</v>
      </c>
    </row>
    <row r="151" spans="1:18" s="68" customFormat="1" ht="38.25" x14ac:dyDescent="0.25">
      <c r="A151" s="25">
        <v>125</v>
      </c>
      <c r="B151" s="74" t="s">
        <v>590</v>
      </c>
      <c r="C151" s="102">
        <v>24229997</v>
      </c>
      <c r="D151" s="74" t="s">
        <v>232</v>
      </c>
      <c r="E151" s="74" t="s">
        <v>591</v>
      </c>
      <c r="F151" s="74" t="s">
        <v>513</v>
      </c>
      <c r="G151" s="74">
        <v>3203065924</v>
      </c>
      <c r="H151" s="74">
        <v>500</v>
      </c>
      <c r="I151" s="74" t="s">
        <v>709</v>
      </c>
      <c r="J151" s="74" t="s">
        <v>710</v>
      </c>
      <c r="K151" s="74" t="s">
        <v>986</v>
      </c>
      <c r="L151" s="74" t="s">
        <v>976</v>
      </c>
      <c r="M151" s="74" t="s">
        <v>897</v>
      </c>
      <c r="N151" s="74" t="s">
        <v>1747</v>
      </c>
      <c r="O151" s="74" t="s">
        <v>1891</v>
      </c>
      <c r="P151" s="74" t="s">
        <v>1914</v>
      </c>
      <c r="Q151" s="74" t="s">
        <v>2185</v>
      </c>
      <c r="R151" s="74" t="s">
        <v>2186</v>
      </c>
    </row>
    <row r="152" spans="1:18" s="68" customFormat="1" ht="38.25" x14ac:dyDescent="0.25">
      <c r="A152" s="25">
        <v>127</v>
      </c>
      <c r="B152" s="74" t="s">
        <v>529</v>
      </c>
      <c r="C152" s="102">
        <v>4284969</v>
      </c>
      <c r="D152" s="74" t="s">
        <v>232</v>
      </c>
      <c r="E152" s="74" t="s">
        <v>530</v>
      </c>
      <c r="F152" s="74" t="s">
        <v>531</v>
      </c>
      <c r="G152" s="74">
        <v>3112512632</v>
      </c>
      <c r="H152" s="74">
        <v>48</v>
      </c>
      <c r="I152" s="74" t="s">
        <v>709</v>
      </c>
      <c r="J152" s="74" t="s">
        <v>710</v>
      </c>
      <c r="K152" s="74" t="s">
        <v>960</v>
      </c>
      <c r="L152" s="74" t="s">
        <v>969</v>
      </c>
      <c r="M152" s="74" t="s">
        <v>847</v>
      </c>
      <c r="N152" s="74" t="s">
        <v>1747</v>
      </c>
      <c r="O152" s="74" t="s">
        <v>1891</v>
      </c>
      <c r="P152" s="74" t="s">
        <v>1914</v>
      </c>
      <c r="Q152" s="74" t="s">
        <v>2110</v>
      </c>
      <c r="R152" s="74" t="s">
        <v>2186</v>
      </c>
    </row>
    <row r="153" spans="1:18" s="68" customFormat="1" ht="38.25" x14ac:dyDescent="0.25">
      <c r="A153" s="25">
        <v>128</v>
      </c>
      <c r="B153" s="74" t="s">
        <v>231</v>
      </c>
      <c r="C153" s="102">
        <v>74866028</v>
      </c>
      <c r="D153" s="74" t="s">
        <v>232</v>
      </c>
      <c r="E153" s="74" t="s">
        <v>233</v>
      </c>
      <c r="F153" s="74" t="s">
        <v>234</v>
      </c>
      <c r="G153" s="74">
        <v>3132831786</v>
      </c>
      <c r="H153" s="74">
        <v>10</v>
      </c>
      <c r="I153" s="74" t="s">
        <v>709</v>
      </c>
      <c r="J153" s="74" t="s">
        <v>710</v>
      </c>
      <c r="K153" s="74" t="s">
        <v>954</v>
      </c>
      <c r="L153" s="74" t="s">
        <v>775</v>
      </c>
      <c r="M153" s="74" t="s">
        <v>944</v>
      </c>
      <c r="N153" s="74" t="s">
        <v>1747</v>
      </c>
      <c r="O153" s="74" t="s">
        <v>1891</v>
      </c>
      <c r="P153" s="74" t="s">
        <v>1914</v>
      </c>
      <c r="Q153" s="74" t="s">
        <v>2185</v>
      </c>
      <c r="R153" s="74" t="s">
        <v>2186</v>
      </c>
    </row>
    <row r="154" spans="1:18" s="68" customFormat="1" ht="38.25" x14ac:dyDescent="0.25">
      <c r="A154" s="25">
        <v>129</v>
      </c>
      <c r="B154" s="74" t="s">
        <v>561</v>
      </c>
      <c r="C154" s="102">
        <v>4284948</v>
      </c>
      <c r="D154" s="74" t="s">
        <v>232</v>
      </c>
      <c r="E154" s="74" t="s">
        <v>560</v>
      </c>
      <c r="F154" s="74" t="s">
        <v>559</v>
      </c>
      <c r="G154" s="74">
        <v>3133437147</v>
      </c>
      <c r="H154" s="74">
        <v>20</v>
      </c>
      <c r="I154" s="74" t="s">
        <v>709</v>
      </c>
      <c r="J154" s="74" t="s">
        <v>710</v>
      </c>
      <c r="K154" s="74" t="s">
        <v>975</v>
      </c>
      <c r="L154" s="74" t="s">
        <v>976</v>
      </c>
      <c r="M154" s="74" t="s">
        <v>2020</v>
      </c>
      <c r="N154" s="74" t="s">
        <v>1747</v>
      </c>
      <c r="O154" s="74" t="s">
        <v>1891</v>
      </c>
      <c r="P154" s="74" t="s">
        <v>1914</v>
      </c>
      <c r="Q154" s="74" t="s">
        <v>2110</v>
      </c>
      <c r="R154" s="74" t="s">
        <v>2186</v>
      </c>
    </row>
    <row r="155" spans="1:18" s="68" customFormat="1" ht="51" x14ac:dyDescent="0.25">
      <c r="A155" s="25">
        <v>130</v>
      </c>
      <c r="B155" s="74" t="s">
        <v>553</v>
      </c>
      <c r="C155" s="102">
        <v>4284217</v>
      </c>
      <c r="D155" s="74" t="s">
        <v>232</v>
      </c>
      <c r="E155" s="74" t="s">
        <v>541</v>
      </c>
      <c r="F155" s="74" t="s">
        <v>554</v>
      </c>
      <c r="G155" s="74">
        <v>3133107474</v>
      </c>
      <c r="H155" s="74">
        <v>46</v>
      </c>
      <c r="I155" s="74" t="s">
        <v>709</v>
      </c>
      <c r="J155" s="74" t="s">
        <v>710</v>
      </c>
      <c r="K155" s="74" t="s">
        <v>980</v>
      </c>
      <c r="L155" s="74" t="s">
        <v>891</v>
      </c>
      <c r="M155" s="74" t="s">
        <v>981</v>
      </c>
      <c r="N155" s="74" t="s">
        <v>1747</v>
      </c>
      <c r="O155" s="74" t="s">
        <v>1891</v>
      </c>
      <c r="P155" s="74" t="s">
        <v>1914</v>
      </c>
      <c r="Q155" s="74" t="s">
        <v>2110</v>
      </c>
      <c r="R155" s="74" t="s">
        <v>2186</v>
      </c>
    </row>
    <row r="156" spans="1:18" s="68" customFormat="1" ht="38.25" x14ac:dyDescent="0.25">
      <c r="A156" s="25">
        <v>131</v>
      </c>
      <c r="B156" s="74" t="s">
        <v>243</v>
      </c>
      <c r="C156" s="102">
        <v>74847758</v>
      </c>
      <c r="D156" s="74" t="s">
        <v>232</v>
      </c>
      <c r="E156" s="74" t="s">
        <v>244</v>
      </c>
      <c r="F156" s="74" t="s">
        <v>528</v>
      </c>
      <c r="G156" s="74">
        <v>3138870092</v>
      </c>
      <c r="H156" s="74">
        <v>12</v>
      </c>
      <c r="I156" s="74" t="s">
        <v>709</v>
      </c>
      <c r="J156" s="74" t="s">
        <v>710</v>
      </c>
      <c r="K156" s="74" t="s">
        <v>955</v>
      </c>
      <c r="L156" s="74" t="s">
        <v>736</v>
      </c>
      <c r="M156" s="74" t="s">
        <v>847</v>
      </c>
      <c r="N156" s="74" t="s">
        <v>1747</v>
      </c>
      <c r="O156" s="74" t="s">
        <v>1891</v>
      </c>
      <c r="P156" s="74" t="s">
        <v>1914</v>
      </c>
      <c r="Q156" s="74" t="s">
        <v>2185</v>
      </c>
      <c r="R156" s="74" t="s">
        <v>2186</v>
      </c>
    </row>
    <row r="157" spans="1:18" s="68" customFormat="1" ht="38.25" x14ac:dyDescent="0.25">
      <c r="A157" s="25">
        <v>132</v>
      </c>
      <c r="B157" s="74" t="s">
        <v>281</v>
      </c>
      <c r="C157" s="102">
        <v>1118547167</v>
      </c>
      <c r="D157" s="74" t="s">
        <v>232</v>
      </c>
      <c r="E157" s="74" t="s">
        <v>282</v>
      </c>
      <c r="F157" s="74" t="s">
        <v>283</v>
      </c>
      <c r="G157" s="74">
        <v>3142065829</v>
      </c>
      <c r="H157" s="74">
        <v>20</v>
      </c>
      <c r="I157" s="74" t="s">
        <v>709</v>
      </c>
      <c r="J157" s="74" t="s">
        <v>710</v>
      </c>
      <c r="K157" s="74" t="s">
        <v>950</v>
      </c>
      <c r="L157" s="74" t="s">
        <v>926</v>
      </c>
      <c r="M157" s="74" t="s">
        <v>951</v>
      </c>
      <c r="N157" s="74" t="s">
        <v>1747</v>
      </c>
      <c r="O157" s="74" t="s">
        <v>1891</v>
      </c>
      <c r="P157" s="74" t="s">
        <v>1914</v>
      </c>
      <c r="Q157" s="74" t="s">
        <v>2115</v>
      </c>
      <c r="R157" s="74" t="s">
        <v>2186</v>
      </c>
    </row>
    <row r="158" spans="1:18" s="68" customFormat="1" ht="38.25" x14ac:dyDescent="0.25">
      <c r="A158" s="25">
        <v>133</v>
      </c>
      <c r="B158" s="74" t="s">
        <v>242</v>
      </c>
      <c r="C158" s="102">
        <v>4214479</v>
      </c>
      <c r="D158" s="74" t="s">
        <v>232</v>
      </c>
      <c r="E158" s="74" t="s">
        <v>241</v>
      </c>
      <c r="F158" s="74" t="s">
        <v>240</v>
      </c>
      <c r="G158" s="74">
        <v>3203935045</v>
      </c>
      <c r="H158" s="74">
        <v>12</v>
      </c>
      <c r="I158" s="74" t="s">
        <v>709</v>
      </c>
      <c r="J158" s="74" t="s">
        <v>710</v>
      </c>
      <c r="K158" s="74" t="s">
        <v>952</v>
      </c>
      <c r="L158" s="74" t="s">
        <v>926</v>
      </c>
      <c r="M158" s="74" t="s">
        <v>807</v>
      </c>
      <c r="N158" s="74" t="s">
        <v>1747</v>
      </c>
      <c r="O158" s="74" t="s">
        <v>1891</v>
      </c>
      <c r="P158" s="74" t="s">
        <v>1914</v>
      </c>
      <c r="Q158" s="74" t="s">
        <v>2115</v>
      </c>
      <c r="R158" s="74" t="s">
        <v>2186</v>
      </c>
    </row>
    <row r="159" spans="1:18" s="68" customFormat="1" ht="38.25" x14ac:dyDescent="0.25">
      <c r="A159" s="25">
        <v>134</v>
      </c>
      <c r="B159" s="74" t="s">
        <v>548</v>
      </c>
      <c r="C159" s="102">
        <v>4284893</v>
      </c>
      <c r="D159" s="74" t="s">
        <v>232</v>
      </c>
      <c r="E159" s="74" t="s">
        <v>238</v>
      </c>
      <c r="F159" s="74" t="s">
        <v>547</v>
      </c>
      <c r="G159" s="74">
        <v>3115946069</v>
      </c>
      <c r="H159" s="74">
        <v>6</v>
      </c>
      <c r="I159" s="74" t="s">
        <v>709</v>
      </c>
      <c r="J159" s="74" t="s">
        <v>710</v>
      </c>
      <c r="K159" s="74" t="s">
        <v>985</v>
      </c>
      <c r="L159" s="74" t="s">
        <v>887</v>
      </c>
      <c r="M159" s="74" t="s">
        <v>967</v>
      </c>
      <c r="N159" s="74" t="s">
        <v>1747</v>
      </c>
      <c r="O159" s="74" t="s">
        <v>1891</v>
      </c>
      <c r="P159" s="74" t="s">
        <v>1914</v>
      </c>
      <c r="Q159" s="74" t="s">
        <v>2118</v>
      </c>
      <c r="R159" s="74" t="s">
        <v>2186</v>
      </c>
    </row>
    <row r="160" spans="1:18" s="68" customFormat="1" ht="38.25" x14ac:dyDescent="0.25">
      <c r="A160" s="25">
        <v>136</v>
      </c>
      <c r="B160" s="74" t="s">
        <v>539</v>
      </c>
      <c r="C160" s="102">
        <v>74847567</v>
      </c>
      <c r="D160" s="74" t="s">
        <v>232</v>
      </c>
      <c r="E160" s="74" t="s">
        <v>383</v>
      </c>
      <c r="F160" s="74" t="s">
        <v>308</v>
      </c>
      <c r="G160" s="74">
        <v>3125162469</v>
      </c>
      <c r="H160" s="74">
        <v>23</v>
      </c>
      <c r="I160" s="74" t="s">
        <v>709</v>
      </c>
      <c r="J160" s="74" t="s">
        <v>710</v>
      </c>
      <c r="K160" s="74" t="s">
        <v>968</v>
      </c>
      <c r="L160" s="74" t="s">
        <v>970</v>
      </c>
      <c r="M160" s="74" t="s">
        <v>888</v>
      </c>
      <c r="N160" s="74" t="s">
        <v>1747</v>
      </c>
      <c r="O160" s="74" t="s">
        <v>1891</v>
      </c>
      <c r="P160" s="74" t="s">
        <v>1914</v>
      </c>
      <c r="Q160" s="74" t="s">
        <v>2130</v>
      </c>
      <c r="R160" s="74" t="s">
        <v>2186</v>
      </c>
    </row>
    <row r="161" spans="1:18" s="68" customFormat="1" ht="38.25" x14ac:dyDescent="0.25">
      <c r="A161" s="25">
        <v>137</v>
      </c>
      <c r="B161" s="74" t="s">
        <v>544</v>
      </c>
      <c r="C161" s="102">
        <v>47425812</v>
      </c>
      <c r="D161" s="74" t="s">
        <v>232</v>
      </c>
      <c r="E161" s="74" t="s">
        <v>541</v>
      </c>
      <c r="F161" s="74" t="s">
        <v>543</v>
      </c>
      <c r="G161" s="74">
        <v>3142111540</v>
      </c>
      <c r="H161" s="74">
        <v>24</v>
      </c>
      <c r="I161" s="74" t="s">
        <v>709</v>
      </c>
      <c r="J161" s="74" t="s">
        <v>710</v>
      </c>
      <c r="K161" s="74" t="s">
        <v>965</v>
      </c>
      <c r="L161" s="74" t="s">
        <v>969</v>
      </c>
      <c r="M161" s="74" t="s">
        <v>854</v>
      </c>
      <c r="N161" s="74" t="s">
        <v>1747</v>
      </c>
      <c r="O161" s="74" t="s">
        <v>1891</v>
      </c>
      <c r="P161" s="74" t="s">
        <v>1914</v>
      </c>
      <c r="Q161" s="74" t="s">
        <v>2126</v>
      </c>
      <c r="R161" s="74" t="s">
        <v>2186</v>
      </c>
    </row>
    <row r="162" spans="1:18" s="68" customFormat="1" ht="38.25" x14ac:dyDescent="0.25">
      <c r="A162" s="25">
        <v>138</v>
      </c>
      <c r="B162" s="74" t="s">
        <v>552</v>
      </c>
      <c r="C162" s="102">
        <v>4284263</v>
      </c>
      <c r="D162" s="74" t="s">
        <v>232</v>
      </c>
      <c r="E162" s="74" t="s">
        <v>383</v>
      </c>
      <c r="F162" s="74" t="s">
        <v>551</v>
      </c>
      <c r="G162" s="74">
        <v>3138989390</v>
      </c>
      <c r="H162" s="74">
        <v>227</v>
      </c>
      <c r="I162" s="74" t="s">
        <v>709</v>
      </c>
      <c r="J162" s="74" t="s">
        <v>710</v>
      </c>
      <c r="K162" s="74" t="s">
        <v>982</v>
      </c>
      <c r="L162" s="74" t="s">
        <v>891</v>
      </c>
      <c r="M162" s="74" t="s">
        <v>847</v>
      </c>
      <c r="N162" s="74" t="s">
        <v>1747</v>
      </c>
      <c r="O162" s="74" t="s">
        <v>1891</v>
      </c>
      <c r="P162" s="74" t="s">
        <v>1914</v>
      </c>
      <c r="Q162" s="74" t="s">
        <v>2185</v>
      </c>
      <c r="R162" s="74" t="s">
        <v>2186</v>
      </c>
    </row>
    <row r="163" spans="1:18" s="68" customFormat="1" ht="38.25" x14ac:dyDescent="0.25">
      <c r="A163" s="25">
        <v>139</v>
      </c>
      <c r="B163" s="74" t="s">
        <v>540</v>
      </c>
      <c r="C163" s="102">
        <v>74865260</v>
      </c>
      <c r="D163" s="74" t="s">
        <v>232</v>
      </c>
      <c r="E163" s="74" t="s">
        <v>541</v>
      </c>
      <c r="F163" s="74" t="s">
        <v>542</v>
      </c>
      <c r="G163" s="74">
        <v>3104827899</v>
      </c>
      <c r="H163" s="74">
        <v>4</v>
      </c>
      <c r="I163" s="74" t="s">
        <v>709</v>
      </c>
      <c r="J163" s="74" t="s">
        <v>710</v>
      </c>
      <c r="K163" s="74" t="s">
        <v>966</v>
      </c>
      <c r="L163" s="74" t="s">
        <v>969</v>
      </c>
      <c r="M163" s="74" t="s">
        <v>967</v>
      </c>
      <c r="N163" s="74" t="s">
        <v>1747</v>
      </c>
      <c r="O163" s="74" t="s">
        <v>1891</v>
      </c>
      <c r="P163" s="74" t="s">
        <v>1914</v>
      </c>
      <c r="Q163" s="74" t="s">
        <v>2129</v>
      </c>
      <c r="R163" s="74" t="s">
        <v>2186</v>
      </c>
    </row>
    <row r="164" spans="1:18" s="68" customFormat="1" ht="38.25" x14ac:dyDescent="0.25">
      <c r="A164" s="25">
        <v>140</v>
      </c>
      <c r="B164" s="74" t="s">
        <v>557</v>
      </c>
      <c r="C164" s="102">
        <v>74865723</v>
      </c>
      <c r="D164" s="74" t="s">
        <v>232</v>
      </c>
      <c r="E164" s="74" t="s">
        <v>244</v>
      </c>
      <c r="F164" s="74" t="s">
        <v>558</v>
      </c>
      <c r="G164" s="74">
        <v>3112584155</v>
      </c>
      <c r="H164" s="74">
        <v>8</v>
      </c>
      <c r="I164" s="74" t="s">
        <v>709</v>
      </c>
      <c r="J164" s="74" t="s">
        <v>710</v>
      </c>
      <c r="K164" s="74" t="s">
        <v>977</v>
      </c>
      <c r="L164" s="74" t="s">
        <v>979</v>
      </c>
      <c r="M164" s="74" t="s">
        <v>847</v>
      </c>
      <c r="N164" s="74" t="s">
        <v>1747</v>
      </c>
      <c r="O164" s="74" t="s">
        <v>1891</v>
      </c>
      <c r="P164" s="74" t="s">
        <v>1914</v>
      </c>
      <c r="Q164" s="74" t="s">
        <v>2185</v>
      </c>
      <c r="R164" s="74" t="s">
        <v>2186</v>
      </c>
    </row>
    <row r="165" spans="1:18" s="68" customFormat="1" ht="38.25" x14ac:dyDescent="0.25">
      <c r="A165" s="25">
        <v>141</v>
      </c>
      <c r="B165" s="74" t="s">
        <v>549</v>
      </c>
      <c r="C165" s="102">
        <v>1166589</v>
      </c>
      <c r="D165" s="74" t="s">
        <v>232</v>
      </c>
      <c r="E165" s="74" t="s">
        <v>233</v>
      </c>
      <c r="F165" s="74" t="s">
        <v>550</v>
      </c>
      <c r="G165" s="74">
        <v>3212247285</v>
      </c>
      <c r="H165" s="74">
        <v>28</v>
      </c>
      <c r="I165" s="74" t="s">
        <v>709</v>
      </c>
      <c r="J165" s="74" t="s">
        <v>710</v>
      </c>
      <c r="K165" s="74" t="s">
        <v>983</v>
      </c>
      <c r="L165" s="74" t="s">
        <v>984</v>
      </c>
      <c r="M165" s="74" t="s">
        <v>854</v>
      </c>
      <c r="N165" s="74" t="s">
        <v>1747</v>
      </c>
      <c r="O165" s="74" t="s">
        <v>1891</v>
      </c>
      <c r="P165" s="74" t="s">
        <v>1914</v>
      </c>
      <c r="Q165" s="74" t="s">
        <v>2126</v>
      </c>
      <c r="R165" s="74" t="s">
        <v>2186</v>
      </c>
    </row>
    <row r="166" spans="1:18" s="68" customFormat="1" ht="38.25" x14ac:dyDescent="0.25">
      <c r="A166" s="25">
        <v>142</v>
      </c>
      <c r="B166" s="74" t="s">
        <v>545</v>
      </c>
      <c r="C166" s="102">
        <v>74751088</v>
      </c>
      <c r="D166" s="74" t="s">
        <v>232</v>
      </c>
      <c r="E166" s="74" t="s">
        <v>535</v>
      </c>
      <c r="F166" s="74" t="s">
        <v>546</v>
      </c>
      <c r="G166" s="74">
        <v>3132414541</v>
      </c>
      <c r="H166" s="74">
        <v>15</v>
      </c>
      <c r="I166" s="74" t="s">
        <v>709</v>
      </c>
      <c r="J166" s="74" t="s">
        <v>710</v>
      </c>
      <c r="K166" s="74" t="s">
        <v>963</v>
      </c>
      <c r="L166" s="74" t="s">
        <v>969</v>
      </c>
      <c r="M166" s="74" t="s">
        <v>847</v>
      </c>
      <c r="N166" s="74" t="s">
        <v>1747</v>
      </c>
      <c r="O166" s="74" t="s">
        <v>1891</v>
      </c>
      <c r="P166" s="74" t="s">
        <v>1914</v>
      </c>
      <c r="Q166" s="74" t="s">
        <v>2115</v>
      </c>
      <c r="R166" s="74" t="s">
        <v>2186</v>
      </c>
    </row>
    <row r="167" spans="1:18" s="68" customFormat="1" ht="38.25" x14ac:dyDescent="0.25">
      <c r="A167" s="25">
        <v>274</v>
      </c>
      <c r="B167" s="74" t="s">
        <v>533</v>
      </c>
      <c r="C167" s="102">
        <v>74865926</v>
      </c>
      <c r="D167" s="74" t="s">
        <v>232</v>
      </c>
      <c r="E167" s="74" t="s">
        <v>233</v>
      </c>
      <c r="F167" s="74" t="s">
        <v>532</v>
      </c>
      <c r="G167" s="74">
        <v>3138798249</v>
      </c>
      <c r="H167" s="74">
        <v>8</v>
      </c>
      <c r="I167" s="74" t="s">
        <v>709</v>
      </c>
      <c r="J167" s="74" t="s">
        <v>710</v>
      </c>
      <c r="K167" s="74" t="s">
        <v>974</v>
      </c>
      <c r="L167" s="74" t="s">
        <v>891</v>
      </c>
      <c r="M167" s="74" t="s">
        <v>847</v>
      </c>
      <c r="N167" s="74" t="s">
        <v>1747</v>
      </c>
      <c r="O167" s="74" t="s">
        <v>1891</v>
      </c>
      <c r="P167" s="74" t="s">
        <v>1914</v>
      </c>
      <c r="Q167" s="74" t="s">
        <v>2185</v>
      </c>
      <c r="R167" s="74" t="s">
        <v>2186</v>
      </c>
    </row>
    <row r="168" spans="1:18" s="68" customFormat="1" ht="38.25" x14ac:dyDescent="0.25">
      <c r="A168" s="25">
        <v>126</v>
      </c>
      <c r="B168" s="74" t="s">
        <v>236</v>
      </c>
      <c r="C168" s="102">
        <v>74847405</v>
      </c>
      <c r="D168" s="74" t="s">
        <v>232</v>
      </c>
      <c r="E168" s="74" t="s">
        <v>233</v>
      </c>
      <c r="F168" s="74" t="s">
        <v>235</v>
      </c>
      <c r="G168" s="74">
        <v>3105530095</v>
      </c>
      <c r="H168" s="74" t="s">
        <v>1916</v>
      </c>
      <c r="I168" s="74" t="s">
        <v>1916</v>
      </c>
      <c r="J168" s="74" t="s">
        <v>1916</v>
      </c>
      <c r="K168" s="74" t="s">
        <v>1916</v>
      </c>
      <c r="L168" s="74" t="s">
        <v>1916</v>
      </c>
      <c r="M168" s="74" t="s">
        <v>1916</v>
      </c>
      <c r="N168" s="74" t="s">
        <v>2021</v>
      </c>
      <c r="O168" s="74" t="s">
        <v>1916</v>
      </c>
      <c r="P168" s="74" t="s">
        <v>2149</v>
      </c>
      <c r="Q168" s="74" t="s">
        <v>2166</v>
      </c>
      <c r="R168" s="74" t="s">
        <v>2022</v>
      </c>
    </row>
    <row r="169" spans="1:18" s="68" customFormat="1" ht="63.75" x14ac:dyDescent="0.25">
      <c r="A169" s="25">
        <v>135</v>
      </c>
      <c r="B169" s="74" t="s">
        <v>556</v>
      </c>
      <c r="C169" s="102">
        <v>4183734</v>
      </c>
      <c r="D169" s="74" t="s">
        <v>232</v>
      </c>
      <c r="E169" s="74" t="s">
        <v>238</v>
      </c>
      <c r="F169" s="74" t="s">
        <v>555</v>
      </c>
      <c r="G169" s="74">
        <v>3223552717</v>
      </c>
      <c r="H169" s="74">
        <v>4</v>
      </c>
      <c r="I169" s="74" t="s">
        <v>709</v>
      </c>
      <c r="J169" s="74" t="s">
        <v>710</v>
      </c>
      <c r="K169" s="74" t="s">
        <v>978</v>
      </c>
      <c r="L169" s="74" t="s">
        <v>891</v>
      </c>
      <c r="M169" s="74" t="s">
        <v>2131</v>
      </c>
      <c r="N169" s="74" t="s">
        <v>1747</v>
      </c>
      <c r="O169" s="74" t="s">
        <v>1891</v>
      </c>
      <c r="P169" s="74" t="s">
        <v>1914</v>
      </c>
      <c r="Q169" s="74" t="s">
        <v>2132</v>
      </c>
      <c r="R169" s="74" t="s">
        <v>2191</v>
      </c>
    </row>
    <row r="170" spans="1:18" s="68" customFormat="1" ht="38.25" x14ac:dyDescent="0.25">
      <c r="A170" s="25">
        <v>143</v>
      </c>
      <c r="B170" s="74" t="s">
        <v>458</v>
      </c>
      <c r="C170" s="102">
        <v>23467182</v>
      </c>
      <c r="D170" s="74" t="s">
        <v>197</v>
      </c>
      <c r="E170" s="74" t="s">
        <v>459</v>
      </c>
      <c r="F170" s="74" t="s">
        <v>182</v>
      </c>
      <c r="G170" s="74">
        <v>3174148020</v>
      </c>
      <c r="H170" s="74" t="s">
        <v>752</v>
      </c>
      <c r="I170" s="74" t="s">
        <v>709</v>
      </c>
      <c r="J170" s="74" t="s">
        <v>710</v>
      </c>
      <c r="K170" s="74" t="s">
        <v>753</v>
      </c>
      <c r="L170" s="74" t="s">
        <v>2177</v>
      </c>
      <c r="M170" s="74" t="s">
        <v>1749</v>
      </c>
      <c r="N170" s="74" t="s">
        <v>1747</v>
      </c>
      <c r="O170" s="74" t="s">
        <v>1891</v>
      </c>
      <c r="P170" s="74" t="s">
        <v>1914</v>
      </c>
      <c r="Q170" s="74" t="s">
        <v>2115</v>
      </c>
      <c r="R170" s="74" t="s">
        <v>2186</v>
      </c>
    </row>
    <row r="171" spans="1:18" s="68" customFormat="1" ht="38.25" x14ac:dyDescent="0.25">
      <c r="A171" s="25">
        <v>144</v>
      </c>
      <c r="B171" s="74" t="s">
        <v>454</v>
      </c>
      <c r="C171" s="102">
        <v>1118120628</v>
      </c>
      <c r="D171" s="74" t="s">
        <v>197</v>
      </c>
      <c r="E171" s="74" t="s">
        <v>440</v>
      </c>
      <c r="F171" s="74" t="s">
        <v>455</v>
      </c>
      <c r="G171" s="74">
        <v>3132822505</v>
      </c>
      <c r="H171" s="74">
        <v>10</v>
      </c>
      <c r="I171" s="74" t="s">
        <v>709</v>
      </c>
      <c r="J171" s="74" t="s">
        <v>710</v>
      </c>
      <c r="K171" s="74" t="s">
        <v>750</v>
      </c>
      <c r="L171" s="74" t="s">
        <v>2177</v>
      </c>
      <c r="M171" s="74" t="s">
        <v>1749</v>
      </c>
      <c r="N171" s="74" t="s">
        <v>1747</v>
      </c>
      <c r="O171" s="74" t="s">
        <v>1891</v>
      </c>
      <c r="P171" s="74" t="s">
        <v>1914</v>
      </c>
      <c r="Q171" s="74" t="s">
        <v>2185</v>
      </c>
      <c r="R171" s="74" t="s">
        <v>2186</v>
      </c>
    </row>
    <row r="172" spans="1:18" s="68" customFormat="1" ht="38.25" x14ac:dyDescent="0.25">
      <c r="A172" s="25">
        <v>145</v>
      </c>
      <c r="B172" s="74" t="s">
        <v>444</v>
      </c>
      <c r="C172" s="102">
        <v>1124998</v>
      </c>
      <c r="D172" s="74" t="s">
        <v>197</v>
      </c>
      <c r="E172" s="74" t="s">
        <v>445</v>
      </c>
      <c r="F172" s="74" t="s">
        <v>446</v>
      </c>
      <c r="G172" s="74">
        <v>3132202262</v>
      </c>
      <c r="H172" s="74">
        <v>82</v>
      </c>
      <c r="I172" s="74" t="s">
        <v>709</v>
      </c>
      <c r="J172" s="74" t="s">
        <v>710</v>
      </c>
      <c r="K172" s="74" t="s">
        <v>748</v>
      </c>
      <c r="L172" s="74" t="s">
        <v>2177</v>
      </c>
      <c r="M172" s="74" t="s">
        <v>749</v>
      </c>
      <c r="N172" s="74" t="s">
        <v>1747</v>
      </c>
      <c r="O172" s="74" t="s">
        <v>1891</v>
      </c>
      <c r="P172" s="74" t="s">
        <v>1914</v>
      </c>
      <c r="Q172" s="74" t="s">
        <v>2185</v>
      </c>
      <c r="R172" s="74" t="s">
        <v>2186</v>
      </c>
    </row>
    <row r="173" spans="1:18" s="68" customFormat="1" ht="63.75" x14ac:dyDescent="0.25">
      <c r="A173" s="25">
        <v>146</v>
      </c>
      <c r="B173" s="74" t="s">
        <v>202</v>
      </c>
      <c r="C173" s="102">
        <v>79954111</v>
      </c>
      <c r="D173" s="74" t="s">
        <v>197</v>
      </c>
      <c r="E173" s="74" t="s">
        <v>201</v>
      </c>
      <c r="F173" s="74" t="s">
        <v>200</v>
      </c>
      <c r="G173" s="74">
        <v>3118435082</v>
      </c>
      <c r="H173" s="74" t="s">
        <v>1893</v>
      </c>
      <c r="I173" s="74" t="s">
        <v>709</v>
      </c>
      <c r="J173" s="74" t="s">
        <v>710</v>
      </c>
      <c r="K173" s="74" t="s">
        <v>765</v>
      </c>
      <c r="L173" s="74" t="s">
        <v>2177</v>
      </c>
      <c r="M173" s="74" t="s">
        <v>766</v>
      </c>
      <c r="N173" s="74" t="s">
        <v>1747</v>
      </c>
      <c r="O173" s="74" t="s">
        <v>1891</v>
      </c>
      <c r="P173" s="74" t="s">
        <v>1914</v>
      </c>
      <c r="Q173" s="74" t="s">
        <v>2185</v>
      </c>
      <c r="R173" s="74" t="s">
        <v>2186</v>
      </c>
    </row>
    <row r="174" spans="1:18" s="68" customFormat="1" ht="76.5" x14ac:dyDescent="0.25">
      <c r="A174" s="25">
        <v>147</v>
      </c>
      <c r="B174" s="74" t="s">
        <v>510</v>
      </c>
      <c r="C174" s="102">
        <v>7060563</v>
      </c>
      <c r="D174" s="74" t="s">
        <v>197</v>
      </c>
      <c r="E174" s="74" t="s">
        <v>511</v>
      </c>
      <c r="F174" s="74" t="s">
        <v>230</v>
      </c>
      <c r="G174" s="74">
        <v>3209914504</v>
      </c>
      <c r="H174" s="74" t="s">
        <v>771</v>
      </c>
      <c r="I174" s="74" t="s">
        <v>709</v>
      </c>
      <c r="J174" s="74" t="s">
        <v>710</v>
      </c>
      <c r="K174" s="74" t="s">
        <v>772</v>
      </c>
      <c r="L174" s="74" t="s">
        <v>2177</v>
      </c>
      <c r="M174" s="74" t="s">
        <v>767</v>
      </c>
      <c r="N174" s="74" t="s">
        <v>1747</v>
      </c>
      <c r="O174" s="74" t="s">
        <v>1891</v>
      </c>
      <c r="P174" s="74" t="s">
        <v>1914</v>
      </c>
      <c r="Q174" s="74" t="s">
        <v>2185</v>
      </c>
      <c r="R174" s="74" t="s">
        <v>2186</v>
      </c>
    </row>
    <row r="175" spans="1:18" s="68" customFormat="1" ht="63.75" x14ac:dyDescent="0.25">
      <c r="A175" s="25">
        <v>148</v>
      </c>
      <c r="B175" s="74" t="s">
        <v>431</v>
      </c>
      <c r="C175" s="102">
        <v>4296411</v>
      </c>
      <c r="D175" s="74" t="s">
        <v>197</v>
      </c>
      <c r="E175" s="74" t="s">
        <v>430</v>
      </c>
      <c r="F175" s="74" t="s">
        <v>429</v>
      </c>
      <c r="G175" s="74">
        <v>3125749067</v>
      </c>
      <c r="H175" s="74">
        <v>161</v>
      </c>
      <c r="I175" s="74" t="s">
        <v>709</v>
      </c>
      <c r="J175" s="74" t="s">
        <v>710</v>
      </c>
      <c r="K175" s="74" t="s">
        <v>768</v>
      </c>
      <c r="L175" s="74" t="s">
        <v>2177</v>
      </c>
      <c r="M175" s="74" t="s">
        <v>766</v>
      </c>
      <c r="N175" s="74" t="s">
        <v>1747</v>
      </c>
      <c r="O175" s="74" t="s">
        <v>1891</v>
      </c>
      <c r="P175" s="74" t="s">
        <v>1914</v>
      </c>
      <c r="Q175" s="74" t="s">
        <v>2185</v>
      </c>
      <c r="R175" s="74" t="s">
        <v>2186</v>
      </c>
    </row>
    <row r="176" spans="1:18" s="68" customFormat="1" ht="38.25" x14ac:dyDescent="0.25">
      <c r="A176" s="25">
        <v>149</v>
      </c>
      <c r="B176" s="74" t="s">
        <v>597</v>
      </c>
      <c r="C176" s="102">
        <v>23739822</v>
      </c>
      <c r="D176" s="74" t="s">
        <v>197</v>
      </c>
      <c r="E176" s="74" t="s">
        <v>598</v>
      </c>
      <c r="F176" s="74" t="s">
        <v>599</v>
      </c>
      <c r="G176" s="74">
        <v>3104790452</v>
      </c>
      <c r="H176" s="74">
        <v>22</v>
      </c>
      <c r="I176" s="74" t="s">
        <v>709</v>
      </c>
      <c r="J176" s="74" t="s">
        <v>710</v>
      </c>
      <c r="K176" s="74" t="s">
        <v>760</v>
      </c>
      <c r="L176" s="74" t="s">
        <v>2177</v>
      </c>
      <c r="M176" s="74" t="s">
        <v>1749</v>
      </c>
      <c r="N176" s="74" t="s">
        <v>1747</v>
      </c>
      <c r="O176" s="74" t="s">
        <v>1891</v>
      </c>
      <c r="P176" s="74" t="s">
        <v>1914</v>
      </c>
      <c r="Q176" s="74" t="s">
        <v>2115</v>
      </c>
      <c r="R176" s="74" t="s">
        <v>2186</v>
      </c>
    </row>
    <row r="177" spans="1:18" s="68" customFormat="1" ht="38.25" x14ac:dyDescent="0.25">
      <c r="A177" s="25">
        <v>150</v>
      </c>
      <c r="B177" s="74" t="s">
        <v>475</v>
      </c>
      <c r="C177" s="102">
        <v>24229587</v>
      </c>
      <c r="D177" s="74" t="s">
        <v>197</v>
      </c>
      <c r="E177" s="74" t="s">
        <v>476</v>
      </c>
      <c r="F177" s="74" t="s">
        <v>477</v>
      </c>
      <c r="G177" s="74">
        <v>3125171231</v>
      </c>
      <c r="H177" s="74">
        <v>120</v>
      </c>
      <c r="I177" s="74" t="s">
        <v>709</v>
      </c>
      <c r="J177" s="74" t="s">
        <v>710</v>
      </c>
      <c r="K177" s="74" t="s">
        <v>773</v>
      </c>
      <c r="L177" s="74" t="s">
        <v>2177</v>
      </c>
      <c r="M177" s="74" t="s">
        <v>1916</v>
      </c>
      <c r="N177" s="74" t="s">
        <v>1747</v>
      </c>
      <c r="O177" s="74" t="s">
        <v>1891</v>
      </c>
      <c r="P177" s="74" t="s">
        <v>2183</v>
      </c>
      <c r="Q177" s="74" t="s">
        <v>2187</v>
      </c>
      <c r="R177" s="74" t="s">
        <v>2192</v>
      </c>
    </row>
    <row r="178" spans="1:18" s="68" customFormat="1" ht="76.5" x14ac:dyDescent="0.25">
      <c r="A178" s="25">
        <v>151</v>
      </c>
      <c r="B178" s="74" t="s">
        <v>450</v>
      </c>
      <c r="C178" s="102">
        <v>74856931</v>
      </c>
      <c r="D178" s="74" t="s">
        <v>197</v>
      </c>
      <c r="E178" s="74" t="s">
        <v>430</v>
      </c>
      <c r="F178" s="74" t="s">
        <v>451</v>
      </c>
      <c r="G178" s="74">
        <v>3204261009</v>
      </c>
      <c r="H178" s="74">
        <v>31</v>
      </c>
      <c r="I178" s="74" t="s">
        <v>709</v>
      </c>
      <c r="J178" s="74" t="s">
        <v>710</v>
      </c>
      <c r="K178" s="74" t="s">
        <v>759</v>
      </c>
      <c r="L178" s="74" t="s">
        <v>2177</v>
      </c>
      <c r="M178" s="74" t="s">
        <v>2128</v>
      </c>
      <c r="N178" s="74" t="s">
        <v>1747</v>
      </c>
      <c r="O178" s="74" t="s">
        <v>1891</v>
      </c>
      <c r="P178" s="74" t="s">
        <v>1914</v>
      </c>
      <c r="Q178" s="74" t="s">
        <v>2185</v>
      </c>
      <c r="R178" s="74" t="s">
        <v>2186</v>
      </c>
    </row>
    <row r="179" spans="1:18" s="68" customFormat="1" ht="38.25" x14ac:dyDescent="0.25">
      <c r="A179" s="25">
        <v>152</v>
      </c>
      <c r="B179" s="74" t="s">
        <v>474</v>
      </c>
      <c r="C179" s="102">
        <v>74348227</v>
      </c>
      <c r="D179" s="74" t="s">
        <v>197</v>
      </c>
      <c r="E179" s="74" t="s">
        <v>459</v>
      </c>
      <c r="F179" s="74" t="s">
        <v>473</v>
      </c>
      <c r="G179" s="74">
        <v>3204869780</v>
      </c>
      <c r="H179" s="74">
        <v>160</v>
      </c>
      <c r="I179" s="74" t="s">
        <v>709</v>
      </c>
      <c r="J179" s="74" t="s">
        <v>710</v>
      </c>
      <c r="K179" s="74" t="s">
        <v>763</v>
      </c>
      <c r="L179" s="74" t="s">
        <v>2177</v>
      </c>
      <c r="M179" s="74" t="s">
        <v>1749</v>
      </c>
      <c r="N179" s="74" t="s">
        <v>1747</v>
      </c>
      <c r="O179" s="74" t="s">
        <v>1891</v>
      </c>
      <c r="P179" s="74" t="s">
        <v>1914</v>
      </c>
      <c r="Q179" s="74" t="s">
        <v>2185</v>
      </c>
      <c r="R179" s="74" t="s">
        <v>2186</v>
      </c>
    </row>
    <row r="180" spans="1:18" s="68" customFormat="1" ht="38.25" x14ac:dyDescent="0.25">
      <c r="A180" s="25">
        <v>153</v>
      </c>
      <c r="B180" s="74" t="s">
        <v>2017</v>
      </c>
      <c r="C180" s="102">
        <v>1118121078</v>
      </c>
      <c r="D180" s="74" t="s">
        <v>197</v>
      </c>
      <c r="E180" s="74"/>
      <c r="F180" s="74" t="s">
        <v>453</v>
      </c>
      <c r="G180" s="74">
        <v>3143700787</v>
      </c>
      <c r="H180" s="74">
        <v>27</v>
      </c>
      <c r="I180" s="74" t="s">
        <v>709</v>
      </c>
      <c r="J180" s="74" t="s">
        <v>710</v>
      </c>
      <c r="K180" s="74" t="s">
        <v>2016</v>
      </c>
      <c r="L180" s="74" t="s">
        <v>2177</v>
      </c>
      <c r="M180" s="74" t="s">
        <v>1749</v>
      </c>
      <c r="N180" s="74" t="s">
        <v>1747</v>
      </c>
      <c r="O180" s="74" t="s">
        <v>1891</v>
      </c>
      <c r="P180" s="74" t="s">
        <v>1914</v>
      </c>
      <c r="Q180" s="74" t="s">
        <v>2185</v>
      </c>
      <c r="R180" s="74" t="s">
        <v>2186</v>
      </c>
    </row>
    <row r="181" spans="1:18" s="68" customFormat="1" ht="38.25" x14ac:dyDescent="0.25">
      <c r="A181" s="25">
        <v>154</v>
      </c>
      <c r="B181" s="74" t="s">
        <v>449</v>
      </c>
      <c r="C181" s="102">
        <v>9530267</v>
      </c>
      <c r="D181" s="74" t="s">
        <v>197</v>
      </c>
      <c r="E181" s="74" t="s">
        <v>448</v>
      </c>
      <c r="F181" s="74" t="s">
        <v>447</v>
      </c>
      <c r="G181" s="74">
        <v>3112297367</v>
      </c>
      <c r="H181" s="74">
        <v>42</v>
      </c>
      <c r="I181" s="74" t="s">
        <v>709</v>
      </c>
      <c r="J181" s="74" t="s">
        <v>710</v>
      </c>
      <c r="K181" s="74" t="s">
        <v>747</v>
      </c>
      <c r="L181" s="74" t="s">
        <v>2177</v>
      </c>
      <c r="M181" s="74" t="s">
        <v>746</v>
      </c>
      <c r="N181" s="74" t="s">
        <v>1747</v>
      </c>
      <c r="O181" s="74" t="s">
        <v>1891</v>
      </c>
      <c r="P181" s="74" t="s">
        <v>1914</v>
      </c>
      <c r="Q181" s="74" t="s">
        <v>2185</v>
      </c>
      <c r="R181" s="74" t="s">
        <v>2186</v>
      </c>
    </row>
    <row r="182" spans="1:18" s="68" customFormat="1" ht="38.25" x14ac:dyDescent="0.25">
      <c r="A182" s="25">
        <v>155</v>
      </c>
      <c r="B182" s="74" t="s">
        <v>509</v>
      </c>
      <c r="C182" s="102">
        <v>74845053</v>
      </c>
      <c r="D182" s="74" t="s">
        <v>197</v>
      </c>
      <c r="E182" s="74" t="s">
        <v>508</v>
      </c>
      <c r="F182" s="74" t="s">
        <v>507</v>
      </c>
      <c r="G182" s="74" t="s">
        <v>506</v>
      </c>
      <c r="H182" s="74">
        <v>16</v>
      </c>
      <c r="I182" s="74" t="s">
        <v>709</v>
      </c>
      <c r="J182" s="74" t="s">
        <v>710</v>
      </c>
      <c r="K182" s="74" t="s">
        <v>758</v>
      </c>
      <c r="L182" s="74" t="s">
        <v>2177</v>
      </c>
      <c r="M182" s="74" t="s">
        <v>1749</v>
      </c>
      <c r="N182" s="74" t="s">
        <v>1747</v>
      </c>
      <c r="O182" s="74" t="s">
        <v>1891</v>
      </c>
      <c r="P182" s="74" t="s">
        <v>1914</v>
      </c>
      <c r="Q182" s="74" t="s">
        <v>2115</v>
      </c>
      <c r="R182" s="74" t="s">
        <v>2186</v>
      </c>
    </row>
    <row r="183" spans="1:18" s="64" customFormat="1" ht="38.25" x14ac:dyDescent="0.25">
      <c r="A183" s="25">
        <v>156</v>
      </c>
      <c r="B183" s="74" t="s">
        <v>426</v>
      </c>
      <c r="C183" s="102">
        <v>4259655</v>
      </c>
      <c r="D183" s="74" t="s">
        <v>197</v>
      </c>
      <c r="E183" s="74" t="s">
        <v>427</v>
      </c>
      <c r="F183" s="74" t="s">
        <v>428</v>
      </c>
      <c r="G183" s="74">
        <v>3214538090</v>
      </c>
      <c r="H183" s="74">
        <v>18</v>
      </c>
      <c r="I183" s="74" t="s">
        <v>709</v>
      </c>
      <c r="J183" s="74" t="s">
        <v>710</v>
      </c>
      <c r="K183" s="74" t="s">
        <v>776</v>
      </c>
      <c r="L183" s="74" t="s">
        <v>2177</v>
      </c>
      <c r="M183" s="74" t="s">
        <v>777</v>
      </c>
      <c r="N183" s="74" t="s">
        <v>1747</v>
      </c>
      <c r="O183" s="74" t="s">
        <v>1891</v>
      </c>
      <c r="P183" s="74" t="s">
        <v>1914</v>
      </c>
      <c r="Q183" s="74" t="s">
        <v>2115</v>
      </c>
      <c r="R183" s="74" t="s">
        <v>2186</v>
      </c>
    </row>
    <row r="184" spans="1:18" s="64" customFormat="1" ht="38.25" x14ac:dyDescent="0.25">
      <c r="A184" s="25">
        <v>157</v>
      </c>
      <c r="B184" s="74" t="s">
        <v>471</v>
      </c>
      <c r="C184" s="102">
        <v>68301550</v>
      </c>
      <c r="D184" s="74" t="s">
        <v>197</v>
      </c>
      <c r="E184" s="74" t="s">
        <v>472</v>
      </c>
      <c r="F184" s="74" t="s">
        <v>470</v>
      </c>
      <c r="G184" s="74">
        <v>3107878749</v>
      </c>
      <c r="H184" s="74">
        <v>7</v>
      </c>
      <c r="I184" s="74" t="s">
        <v>709</v>
      </c>
      <c r="J184" s="74" t="s">
        <v>710</v>
      </c>
      <c r="K184" s="74" t="s">
        <v>756</v>
      </c>
      <c r="L184" s="74" t="s">
        <v>2177</v>
      </c>
      <c r="M184" s="74" t="s">
        <v>1749</v>
      </c>
      <c r="N184" s="74" t="s">
        <v>1747</v>
      </c>
      <c r="O184" s="74" t="s">
        <v>1891</v>
      </c>
      <c r="P184" s="74" t="s">
        <v>1914</v>
      </c>
      <c r="Q184" s="74" t="s">
        <v>2115</v>
      </c>
      <c r="R184" s="74" t="s">
        <v>2186</v>
      </c>
    </row>
    <row r="185" spans="1:18" s="64" customFormat="1" ht="38.25" x14ac:dyDescent="0.25">
      <c r="A185" s="25">
        <v>158</v>
      </c>
      <c r="B185" s="74" t="s">
        <v>503</v>
      </c>
      <c r="C185" s="102">
        <v>4088055</v>
      </c>
      <c r="D185" s="74" t="s">
        <v>197</v>
      </c>
      <c r="E185" s="74" t="s">
        <v>504</v>
      </c>
      <c r="F185" s="74" t="s">
        <v>505</v>
      </c>
      <c r="G185" s="74">
        <v>3112370281</v>
      </c>
      <c r="H185" s="74">
        <v>101</v>
      </c>
      <c r="I185" s="74" t="s">
        <v>709</v>
      </c>
      <c r="J185" s="74" t="s">
        <v>710</v>
      </c>
      <c r="K185" s="74" t="s">
        <v>764</v>
      </c>
      <c r="L185" s="74" t="s">
        <v>2177</v>
      </c>
      <c r="M185" s="74" t="s">
        <v>749</v>
      </c>
      <c r="N185" s="74" t="s">
        <v>1747</v>
      </c>
      <c r="O185" s="74" t="s">
        <v>1891</v>
      </c>
      <c r="P185" s="74" t="s">
        <v>1914</v>
      </c>
      <c r="Q185" s="74" t="s">
        <v>2185</v>
      </c>
      <c r="R185" s="74" t="s">
        <v>2186</v>
      </c>
    </row>
    <row r="186" spans="1:18" s="64" customFormat="1" ht="38.25" x14ac:dyDescent="0.25">
      <c r="A186" s="25">
        <v>159</v>
      </c>
      <c r="B186" s="74" t="s">
        <v>461</v>
      </c>
      <c r="C186" s="102">
        <v>23466950</v>
      </c>
      <c r="D186" s="74" t="s">
        <v>197</v>
      </c>
      <c r="E186" s="74" t="s">
        <v>198</v>
      </c>
      <c r="F186" s="74" t="s">
        <v>460</v>
      </c>
      <c r="G186" s="74">
        <v>3107706671</v>
      </c>
      <c r="H186" s="74">
        <v>9</v>
      </c>
      <c r="I186" s="74" t="s">
        <v>709</v>
      </c>
      <c r="J186" s="74" t="s">
        <v>710</v>
      </c>
      <c r="K186" s="74" t="s">
        <v>754</v>
      </c>
      <c r="L186" s="74" t="s">
        <v>2127</v>
      </c>
      <c r="M186" s="74" t="s">
        <v>1749</v>
      </c>
      <c r="N186" s="74" t="s">
        <v>1747</v>
      </c>
      <c r="O186" s="74" t="s">
        <v>1891</v>
      </c>
      <c r="P186" s="74" t="s">
        <v>1914</v>
      </c>
      <c r="Q186" s="74" t="s">
        <v>2115</v>
      </c>
      <c r="R186" s="74" t="s">
        <v>2186</v>
      </c>
    </row>
    <row r="187" spans="1:18" s="64" customFormat="1" ht="38.25" x14ac:dyDescent="0.25">
      <c r="A187" s="25">
        <v>160</v>
      </c>
      <c r="B187" s="74" t="s">
        <v>443</v>
      </c>
      <c r="C187" s="102">
        <v>74861111</v>
      </c>
      <c r="D187" s="74" t="s">
        <v>197</v>
      </c>
      <c r="E187" s="74" t="s">
        <v>430</v>
      </c>
      <c r="F187" s="74" t="s">
        <v>442</v>
      </c>
      <c r="G187" s="74">
        <v>3143041182</v>
      </c>
      <c r="H187" s="74">
        <v>21</v>
      </c>
      <c r="I187" s="74" t="s">
        <v>709</v>
      </c>
      <c r="J187" s="74" t="s">
        <v>710</v>
      </c>
      <c r="K187" s="74" t="s">
        <v>778</v>
      </c>
      <c r="L187" s="74" t="s">
        <v>2127</v>
      </c>
      <c r="M187" s="74" t="s">
        <v>779</v>
      </c>
      <c r="N187" s="74" t="s">
        <v>1747</v>
      </c>
      <c r="O187" s="74" t="s">
        <v>1891</v>
      </c>
      <c r="P187" s="74" t="s">
        <v>1914</v>
      </c>
      <c r="Q187" s="74" t="s">
        <v>2115</v>
      </c>
      <c r="R187" s="74" t="s">
        <v>2186</v>
      </c>
    </row>
    <row r="188" spans="1:18" s="64" customFormat="1" ht="38.25" x14ac:dyDescent="0.25">
      <c r="A188" s="25">
        <v>161</v>
      </c>
      <c r="B188" s="74" t="s">
        <v>2018</v>
      </c>
      <c r="C188" s="102">
        <v>23467615</v>
      </c>
      <c r="D188" s="74" t="s">
        <v>197</v>
      </c>
      <c r="E188" s="74" t="s">
        <v>435</v>
      </c>
      <c r="F188" s="74" t="s">
        <v>436</v>
      </c>
      <c r="G188" s="74">
        <v>3142965930</v>
      </c>
      <c r="H188" s="74">
        <v>46</v>
      </c>
      <c r="I188" s="74" t="s">
        <v>709</v>
      </c>
      <c r="J188" s="74" t="s">
        <v>710</v>
      </c>
      <c r="K188" s="74" t="s">
        <v>774</v>
      </c>
      <c r="L188" s="74" t="s">
        <v>2127</v>
      </c>
      <c r="M188" s="74" t="s">
        <v>749</v>
      </c>
      <c r="N188" s="74" t="s">
        <v>1747</v>
      </c>
      <c r="O188" s="74" t="s">
        <v>1891</v>
      </c>
      <c r="P188" s="74" t="s">
        <v>1914</v>
      </c>
      <c r="Q188" s="74" t="s">
        <v>2115</v>
      </c>
      <c r="R188" s="74" t="s">
        <v>2186</v>
      </c>
    </row>
    <row r="189" spans="1:18" s="64" customFormat="1" ht="38.25" x14ac:dyDescent="0.25">
      <c r="A189" s="25">
        <v>162</v>
      </c>
      <c r="B189" s="74" t="s">
        <v>439</v>
      </c>
      <c r="C189" s="102">
        <v>86082095</v>
      </c>
      <c r="D189" s="74" t="s">
        <v>197</v>
      </c>
      <c r="E189" s="74" t="s">
        <v>440</v>
      </c>
      <c r="F189" s="74" t="s">
        <v>441</v>
      </c>
      <c r="G189" s="74">
        <v>3143334552</v>
      </c>
      <c r="H189" s="74">
        <v>18</v>
      </c>
      <c r="I189" s="74" t="s">
        <v>709</v>
      </c>
      <c r="J189" s="74" t="s">
        <v>710</v>
      </c>
      <c r="K189" s="74" t="s">
        <v>1748</v>
      </c>
      <c r="L189" s="74" t="s">
        <v>2127</v>
      </c>
      <c r="M189" s="74" t="s">
        <v>1749</v>
      </c>
      <c r="N189" s="74" t="s">
        <v>1747</v>
      </c>
      <c r="O189" s="74" t="s">
        <v>1891</v>
      </c>
      <c r="P189" s="74" t="s">
        <v>1914</v>
      </c>
      <c r="Q189" s="74" t="s">
        <v>2115</v>
      </c>
      <c r="R189" s="74" t="s">
        <v>2186</v>
      </c>
    </row>
    <row r="190" spans="1:18" s="64" customFormat="1" ht="51" x14ac:dyDescent="0.25">
      <c r="A190" s="25">
        <v>163</v>
      </c>
      <c r="B190" s="74" t="s">
        <v>196</v>
      </c>
      <c r="C190" s="102">
        <v>40416466</v>
      </c>
      <c r="D190" s="74" t="s">
        <v>197</v>
      </c>
      <c r="E190" s="74" t="s">
        <v>198</v>
      </c>
      <c r="F190" s="74" t="s">
        <v>199</v>
      </c>
      <c r="G190" s="74">
        <v>3102247877</v>
      </c>
      <c r="H190" s="74">
        <v>30</v>
      </c>
      <c r="I190" s="74" t="s">
        <v>709</v>
      </c>
      <c r="J190" s="74" t="s">
        <v>710</v>
      </c>
      <c r="K190" s="74" t="s">
        <v>761</v>
      </c>
      <c r="L190" s="74" t="s">
        <v>2127</v>
      </c>
      <c r="M190" s="74" t="s">
        <v>762</v>
      </c>
      <c r="N190" s="74" t="s">
        <v>1747</v>
      </c>
      <c r="O190" s="74" t="s">
        <v>1891</v>
      </c>
      <c r="P190" s="74" t="s">
        <v>1914</v>
      </c>
      <c r="Q190" s="74" t="s">
        <v>2185</v>
      </c>
      <c r="R190" s="74" t="s">
        <v>2186</v>
      </c>
    </row>
    <row r="191" spans="1:18" s="64" customFormat="1" ht="76.5" x14ac:dyDescent="0.25">
      <c r="A191" s="25">
        <v>164</v>
      </c>
      <c r="B191" s="74" t="s">
        <v>514</v>
      </c>
      <c r="C191" s="102">
        <v>74845645</v>
      </c>
      <c r="D191" s="74" t="s">
        <v>197</v>
      </c>
      <c r="E191" s="74" t="s">
        <v>448</v>
      </c>
      <c r="F191" s="74" t="s">
        <v>513</v>
      </c>
      <c r="G191" s="74" t="s">
        <v>512</v>
      </c>
      <c r="H191" s="74" t="s">
        <v>769</v>
      </c>
      <c r="I191" s="74" t="s">
        <v>709</v>
      </c>
      <c r="J191" s="74" t="s">
        <v>710</v>
      </c>
      <c r="K191" s="74" t="s">
        <v>770</v>
      </c>
      <c r="L191" s="74" t="s">
        <v>2127</v>
      </c>
      <c r="M191" s="74" t="s">
        <v>2128</v>
      </c>
      <c r="N191" s="74" t="s">
        <v>1747</v>
      </c>
      <c r="O191" s="74" t="s">
        <v>1891</v>
      </c>
      <c r="P191" s="74" t="s">
        <v>1914</v>
      </c>
      <c r="Q191" s="74" t="s">
        <v>2185</v>
      </c>
      <c r="R191" s="74" t="s">
        <v>2186</v>
      </c>
    </row>
    <row r="192" spans="1:18" s="64" customFormat="1" ht="38.25" x14ac:dyDescent="0.25">
      <c r="A192" s="25">
        <v>165</v>
      </c>
      <c r="B192" s="74" t="s">
        <v>462</v>
      </c>
      <c r="C192" s="102">
        <v>74845214</v>
      </c>
      <c r="D192" s="74" t="s">
        <v>197</v>
      </c>
      <c r="E192" s="74" t="s">
        <v>459</v>
      </c>
      <c r="F192" s="74" t="s">
        <v>463</v>
      </c>
      <c r="G192" s="74">
        <v>3142112742</v>
      </c>
      <c r="H192" s="74">
        <v>10</v>
      </c>
      <c r="I192" s="74" t="s">
        <v>709</v>
      </c>
      <c r="J192" s="74" t="s">
        <v>710</v>
      </c>
      <c r="K192" s="74" t="s">
        <v>757</v>
      </c>
      <c r="L192" s="74" t="s">
        <v>2127</v>
      </c>
      <c r="M192" s="74" t="s">
        <v>1749</v>
      </c>
      <c r="N192" s="74" t="s">
        <v>1747</v>
      </c>
      <c r="O192" s="74" t="s">
        <v>1891</v>
      </c>
      <c r="P192" s="74" t="s">
        <v>1914</v>
      </c>
      <c r="Q192" s="74" t="s">
        <v>2115</v>
      </c>
      <c r="R192" s="74" t="s">
        <v>2186</v>
      </c>
    </row>
    <row r="193" spans="1:18" s="64" customFormat="1" ht="38.25" x14ac:dyDescent="0.25">
      <c r="A193" s="25">
        <v>166</v>
      </c>
      <c r="B193" s="74" t="s">
        <v>466</v>
      </c>
      <c r="C193" s="102">
        <v>74856109</v>
      </c>
      <c r="D193" s="74" t="s">
        <v>197</v>
      </c>
      <c r="E193" s="74" t="s">
        <v>430</v>
      </c>
      <c r="F193" s="74" t="s">
        <v>467</v>
      </c>
      <c r="G193" s="74">
        <v>3112575260</v>
      </c>
      <c r="H193" s="74">
        <v>157</v>
      </c>
      <c r="I193" s="74" t="s">
        <v>709</v>
      </c>
      <c r="J193" s="74" t="s">
        <v>710</v>
      </c>
      <c r="K193" s="74" t="s">
        <v>755</v>
      </c>
      <c r="L193" s="74" t="s">
        <v>2127</v>
      </c>
      <c r="M193" s="74" t="s">
        <v>1749</v>
      </c>
      <c r="N193" s="74" t="s">
        <v>1747</v>
      </c>
      <c r="O193" s="74" t="s">
        <v>1891</v>
      </c>
      <c r="P193" s="74" t="s">
        <v>1914</v>
      </c>
      <c r="Q193" s="74" t="s">
        <v>2185</v>
      </c>
      <c r="R193" s="74" t="s">
        <v>2186</v>
      </c>
    </row>
    <row r="194" spans="1:18" s="64" customFormat="1" ht="38.25" x14ac:dyDescent="0.25">
      <c r="A194" s="25">
        <v>167</v>
      </c>
      <c r="B194" s="74" t="s">
        <v>360</v>
      </c>
      <c r="C194" s="102">
        <v>24190490</v>
      </c>
      <c r="D194" s="74" t="s">
        <v>164</v>
      </c>
      <c r="E194" s="74" t="s">
        <v>166</v>
      </c>
      <c r="F194" s="74" t="s">
        <v>359</v>
      </c>
      <c r="G194" s="74">
        <v>3202940644</v>
      </c>
      <c r="H194" s="74">
        <v>6</v>
      </c>
      <c r="I194" s="74" t="s">
        <v>709</v>
      </c>
      <c r="J194" s="74" t="s">
        <v>710</v>
      </c>
      <c r="K194" s="74" t="s">
        <v>1004</v>
      </c>
      <c r="L194" s="74" t="s">
        <v>1005</v>
      </c>
      <c r="M194" s="74" t="s">
        <v>807</v>
      </c>
      <c r="N194" s="74" t="s">
        <v>1747</v>
      </c>
      <c r="O194" s="74" t="s">
        <v>1891</v>
      </c>
      <c r="P194" s="74" t="s">
        <v>1914</v>
      </c>
      <c r="Q194" s="74" t="s">
        <v>2185</v>
      </c>
      <c r="R194" s="74" t="s">
        <v>2186</v>
      </c>
    </row>
    <row r="195" spans="1:18" s="64" customFormat="1" ht="38.25" x14ac:dyDescent="0.25">
      <c r="A195" s="25">
        <v>168</v>
      </c>
      <c r="B195" s="74" t="s">
        <v>349</v>
      </c>
      <c r="C195" s="102">
        <v>6671822</v>
      </c>
      <c r="D195" s="74" t="s">
        <v>164</v>
      </c>
      <c r="E195" s="74" t="s">
        <v>350</v>
      </c>
      <c r="F195" s="74" t="s">
        <v>351</v>
      </c>
      <c r="G195" s="74">
        <v>3143164230</v>
      </c>
      <c r="H195" s="74">
        <v>21</v>
      </c>
      <c r="I195" s="74" t="s">
        <v>709</v>
      </c>
      <c r="J195" s="74" t="s">
        <v>710</v>
      </c>
      <c r="K195" s="74" t="s">
        <v>2039</v>
      </c>
      <c r="L195" s="74" t="s">
        <v>842</v>
      </c>
      <c r="M195" s="74" t="s">
        <v>958</v>
      </c>
      <c r="N195" s="74" t="s">
        <v>1747</v>
      </c>
      <c r="O195" s="74" t="s">
        <v>1891</v>
      </c>
      <c r="P195" s="74" t="s">
        <v>1914</v>
      </c>
      <c r="Q195" s="74" t="s">
        <v>2185</v>
      </c>
      <c r="R195" s="74" t="s">
        <v>2186</v>
      </c>
    </row>
    <row r="196" spans="1:18" s="64" customFormat="1" ht="38.25" x14ac:dyDescent="0.25">
      <c r="A196" s="25">
        <v>169</v>
      </c>
      <c r="B196" s="74" t="s">
        <v>357</v>
      </c>
      <c r="C196" s="102">
        <v>9528984</v>
      </c>
      <c r="D196" s="74" t="s">
        <v>164</v>
      </c>
      <c r="E196" s="74" t="s">
        <v>358</v>
      </c>
      <c r="F196" s="74" t="s">
        <v>27</v>
      </c>
      <c r="G196" s="74">
        <v>3112374080</v>
      </c>
      <c r="H196" s="74">
        <v>21</v>
      </c>
      <c r="I196" s="74" t="s">
        <v>709</v>
      </c>
      <c r="J196" s="74" t="s">
        <v>710</v>
      </c>
      <c r="K196" s="74" t="s">
        <v>1006</v>
      </c>
      <c r="L196" s="74" t="s">
        <v>1005</v>
      </c>
      <c r="M196" s="74" t="s">
        <v>807</v>
      </c>
      <c r="N196" s="74" t="s">
        <v>1747</v>
      </c>
      <c r="O196" s="74" t="s">
        <v>1891</v>
      </c>
      <c r="P196" s="74" t="s">
        <v>1914</v>
      </c>
      <c r="Q196" s="74" t="s">
        <v>2185</v>
      </c>
      <c r="R196" s="74" t="s">
        <v>2186</v>
      </c>
    </row>
    <row r="197" spans="1:18" s="64" customFormat="1" ht="38.25" x14ac:dyDescent="0.25">
      <c r="A197" s="25">
        <v>170</v>
      </c>
      <c r="B197" s="74" t="s">
        <v>356</v>
      </c>
      <c r="C197" s="102">
        <v>1179730</v>
      </c>
      <c r="D197" s="74" t="s">
        <v>164</v>
      </c>
      <c r="E197" s="74" t="s">
        <v>166</v>
      </c>
      <c r="F197" s="74" t="s">
        <v>209</v>
      </c>
      <c r="G197" s="74">
        <v>3142429221</v>
      </c>
      <c r="H197" s="74">
        <v>38</v>
      </c>
      <c r="I197" s="74" t="s">
        <v>709</v>
      </c>
      <c r="J197" s="74" t="s">
        <v>710</v>
      </c>
      <c r="K197" s="74" t="s">
        <v>998</v>
      </c>
      <c r="L197" s="74" t="s">
        <v>842</v>
      </c>
      <c r="M197" s="74" t="s">
        <v>944</v>
      </c>
      <c r="N197" s="74" t="s">
        <v>1747</v>
      </c>
      <c r="O197" s="74" t="s">
        <v>1891</v>
      </c>
      <c r="P197" s="74" t="s">
        <v>1914</v>
      </c>
      <c r="Q197" s="74" t="s">
        <v>2185</v>
      </c>
      <c r="R197" s="74" t="s">
        <v>2186</v>
      </c>
    </row>
    <row r="198" spans="1:18" s="64" customFormat="1" ht="38.25" x14ac:dyDescent="0.25">
      <c r="A198" s="25">
        <v>171</v>
      </c>
      <c r="B198" s="74" t="s">
        <v>171</v>
      </c>
      <c r="C198" s="102">
        <v>39950071</v>
      </c>
      <c r="D198" s="74" t="s">
        <v>164</v>
      </c>
      <c r="E198" s="74" t="s">
        <v>172</v>
      </c>
      <c r="F198" s="74" t="s">
        <v>173</v>
      </c>
      <c r="G198" s="74">
        <v>3213033985</v>
      </c>
      <c r="H198" s="74">
        <v>4</v>
      </c>
      <c r="I198" s="74" t="s">
        <v>709</v>
      </c>
      <c r="J198" s="74" t="s">
        <v>710</v>
      </c>
      <c r="K198" s="74" t="s">
        <v>1013</v>
      </c>
      <c r="L198" s="74" t="s">
        <v>997</v>
      </c>
      <c r="M198" s="74" t="s">
        <v>958</v>
      </c>
      <c r="N198" s="74" t="s">
        <v>1747</v>
      </c>
      <c r="O198" s="74" t="s">
        <v>1891</v>
      </c>
      <c r="P198" s="74" t="s">
        <v>1914</v>
      </c>
      <c r="Q198" s="74" t="s">
        <v>2115</v>
      </c>
      <c r="R198" s="74" t="s">
        <v>2186</v>
      </c>
    </row>
    <row r="199" spans="1:18" s="64" customFormat="1" ht="38.25" x14ac:dyDescent="0.25">
      <c r="A199" s="25">
        <v>172</v>
      </c>
      <c r="B199" s="74" t="s">
        <v>348</v>
      </c>
      <c r="C199" s="102">
        <v>6671956</v>
      </c>
      <c r="D199" s="74" t="s">
        <v>164</v>
      </c>
      <c r="E199" s="74" t="s">
        <v>347</v>
      </c>
      <c r="F199" s="74" t="s">
        <v>346</v>
      </c>
      <c r="G199" s="74" t="s">
        <v>345</v>
      </c>
      <c r="H199" s="74">
        <v>14</v>
      </c>
      <c r="I199" s="74" t="s">
        <v>709</v>
      </c>
      <c r="J199" s="74" t="s">
        <v>710</v>
      </c>
      <c r="K199" s="74" t="s">
        <v>999</v>
      </c>
      <c r="L199" s="74" t="s">
        <v>997</v>
      </c>
      <c r="M199" s="74" t="s">
        <v>958</v>
      </c>
      <c r="N199" s="74" t="s">
        <v>1747</v>
      </c>
      <c r="O199" s="74" t="s">
        <v>1891</v>
      </c>
      <c r="P199" s="74" t="s">
        <v>1914</v>
      </c>
      <c r="Q199" s="74" t="s">
        <v>2185</v>
      </c>
      <c r="R199" s="74" t="s">
        <v>2186</v>
      </c>
    </row>
    <row r="200" spans="1:18" s="111" customFormat="1" ht="38.25" x14ac:dyDescent="0.25">
      <c r="A200" s="25">
        <v>173</v>
      </c>
      <c r="B200" s="74" t="s">
        <v>342</v>
      </c>
      <c r="C200" s="102">
        <v>47425019</v>
      </c>
      <c r="D200" s="74" t="s">
        <v>164</v>
      </c>
      <c r="E200" s="74" t="s">
        <v>343</v>
      </c>
      <c r="F200" s="74" t="s">
        <v>344</v>
      </c>
      <c r="G200" s="74">
        <v>3208554220</v>
      </c>
      <c r="H200" s="74">
        <v>160</v>
      </c>
      <c r="I200" s="74" t="s">
        <v>709</v>
      </c>
      <c r="J200" s="74" t="s">
        <v>710</v>
      </c>
      <c r="K200" s="74" t="s">
        <v>1019</v>
      </c>
      <c r="L200" s="74" t="s">
        <v>1005</v>
      </c>
      <c r="M200" s="74" t="s">
        <v>1012</v>
      </c>
      <c r="N200" s="74" t="s">
        <v>1747</v>
      </c>
      <c r="O200" s="74" t="s">
        <v>1891</v>
      </c>
      <c r="P200" s="74" t="s">
        <v>1914</v>
      </c>
      <c r="Q200" s="74" t="s">
        <v>2185</v>
      </c>
      <c r="R200" s="74" t="s">
        <v>2186</v>
      </c>
    </row>
    <row r="201" spans="1:18" s="64" customFormat="1" ht="38.25" x14ac:dyDescent="0.25">
      <c r="A201" s="25">
        <v>174</v>
      </c>
      <c r="B201" s="74" t="s">
        <v>377</v>
      </c>
      <c r="C201" s="102">
        <v>17343148</v>
      </c>
      <c r="D201" s="74" t="s">
        <v>164</v>
      </c>
      <c r="E201" s="74" t="s">
        <v>172</v>
      </c>
      <c r="F201" s="74" t="s">
        <v>378</v>
      </c>
      <c r="G201" s="74">
        <v>3228276130</v>
      </c>
      <c r="H201" s="74">
        <v>5</v>
      </c>
      <c r="I201" s="74" t="s">
        <v>709</v>
      </c>
      <c r="J201" s="74" t="s">
        <v>710</v>
      </c>
      <c r="K201" s="74" t="s">
        <v>1015</v>
      </c>
      <c r="L201" s="74" t="s">
        <v>997</v>
      </c>
      <c r="M201" s="74" t="s">
        <v>807</v>
      </c>
      <c r="N201" s="74" t="s">
        <v>1747</v>
      </c>
      <c r="O201" s="74" t="s">
        <v>1891</v>
      </c>
      <c r="P201" s="74" t="s">
        <v>1914</v>
      </c>
      <c r="Q201" s="74" t="s">
        <v>2115</v>
      </c>
      <c r="R201" s="74" t="s">
        <v>2186</v>
      </c>
    </row>
    <row r="202" spans="1:18" s="64" customFormat="1" ht="38.25" x14ac:dyDescent="0.25">
      <c r="A202" s="25">
        <v>175</v>
      </c>
      <c r="B202" s="74" t="s">
        <v>302</v>
      </c>
      <c r="C202" s="102">
        <v>74847864</v>
      </c>
      <c r="D202" s="74" t="s">
        <v>164</v>
      </c>
      <c r="E202" s="74" t="s">
        <v>166</v>
      </c>
      <c r="F202" s="74" t="s">
        <v>303</v>
      </c>
      <c r="G202" s="74">
        <v>3102393932</v>
      </c>
      <c r="H202" s="74">
        <v>55</v>
      </c>
      <c r="I202" s="74" t="s">
        <v>709</v>
      </c>
      <c r="J202" s="74" t="s">
        <v>710</v>
      </c>
      <c r="K202" s="74" t="s">
        <v>1011</v>
      </c>
      <c r="L202" s="74" t="s">
        <v>1005</v>
      </c>
      <c r="M202" s="74" t="s">
        <v>1012</v>
      </c>
      <c r="N202" s="74" t="s">
        <v>1747</v>
      </c>
      <c r="O202" s="74" t="s">
        <v>1891</v>
      </c>
      <c r="P202" s="74" t="s">
        <v>1914</v>
      </c>
      <c r="Q202" s="74" t="s">
        <v>2126</v>
      </c>
      <c r="R202" s="74" t="s">
        <v>2186</v>
      </c>
    </row>
    <row r="203" spans="1:18" s="64" customFormat="1" ht="38.25" x14ac:dyDescent="0.25">
      <c r="A203" s="25">
        <v>176</v>
      </c>
      <c r="B203" s="74" t="s">
        <v>2037</v>
      </c>
      <c r="C203" s="102">
        <v>9434799</v>
      </c>
      <c r="D203" s="74" t="s">
        <v>164</v>
      </c>
      <c r="E203" s="74" t="s">
        <v>166</v>
      </c>
      <c r="F203" s="74" t="s">
        <v>352</v>
      </c>
      <c r="G203" s="74">
        <v>3102424365</v>
      </c>
      <c r="H203" s="74">
        <v>6</v>
      </c>
      <c r="I203" s="74" t="s">
        <v>709</v>
      </c>
      <c r="J203" s="74" t="s">
        <v>710</v>
      </c>
      <c r="K203" s="74" t="s">
        <v>2120</v>
      </c>
      <c r="L203" s="74" t="s">
        <v>842</v>
      </c>
      <c r="M203" s="74" t="s">
        <v>2038</v>
      </c>
      <c r="N203" s="74" t="s">
        <v>1747</v>
      </c>
      <c r="O203" s="74" t="s">
        <v>1891</v>
      </c>
      <c r="P203" s="74" t="s">
        <v>1914</v>
      </c>
      <c r="Q203" s="74" t="s">
        <v>2171</v>
      </c>
      <c r="R203" s="74" t="s">
        <v>2186</v>
      </c>
    </row>
    <row r="204" spans="1:18" s="64" customFormat="1" ht="38.25" x14ac:dyDescent="0.25">
      <c r="A204" s="25">
        <v>177</v>
      </c>
      <c r="B204" s="74" t="s">
        <v>576</v>
      </c>
      <c r="C204" s="102">
        <v>9532686</v>
      </c>
      <c r="D204" s="74" t="s">
        <v>164</v>
      </c>
      <c r="E204" s="74" t="s">
        <v>169</v>
      </c>
      <c r="F204" s="74" t="s">
        <v>575</v>
      </c>
      <c r="G204" s="74" t="s">
        <v>574</v>
      </c>
      <c r="H204" s="74">
        <v>10</v>
      </c>
      <c r="I204" s="74" t="s">
        <v>709</v>
      </c>
      <c r="J204" s="74" t="s">
        <v>710</v>
      </c>
      <c r="K204" s="74" t="s">
        <v>1009</v>
      </c>
      <c r="L204" s="74" t="s">
        <v>1005</v>
      </c>
      <c r="M204" s="74" t="s">
        <v>807</v>
      </c>
      <c r="N204" s="74" t="s">
        <v>1747</v>
      </c>
      <c r="O204" s="74" t="s">
        <v>1891</v>
      </c>
      <c r="P204" s="74" t="s">
        <v>1914</v>
      </c>
      <c r="Q204" s="74" t="s">
        <v>2115</v>
      </c>
      <c r="R204" s="74" t="s">
        <v>2186</v>
      </c>
    </row>
    <row r="205" spans="1:18" s="64" customFormat="1" ht="38.25" x14ac:dyDescent="0.25">
      <c r="A205" s="25">
        <v>178</v>
      </c>
      <c r="B205" s="74" t="s">
        <v>645</v>
      </c>
      <c r="C205" s="102">
        <v>74847379</v>
      </c>
      <c r="D205" s="74" t="s">
        <v>164</v>
      </c>
      <c r="E205" s="74" t="s">
        <v>646</v>
      </c>
      <c r="F205" s="74" t="s">
        <v>647</v>
      </c>
      <c r="G205" s="74">
        <v>3125679036</v>
      </c>
      <c r="H205" s="74">
        <v>20</v>
      </c>
      <c r="I205" s="74" t="s">
        <v>709</v>
      </c>
      <c r="J205" s="74" t="s">
        <v>710</v>
      </c>
      <c r="K205" s="74" t="s">
        <v>1010</v>
      </c>
      <c r="L205" s="74" t="s">
        <v>1005</v>
      </c>
      <c r="M205" s="74" t="s">
        <v>807</v>
      </c>
      <c r="N205" s="74" t="s">
        <v>1747</v>
      </c>
      <c r="O205" s="74" t="s">
        <v>1891</v>
      </c>
      <c r="P205" s="74" t="s">
        <v>1914</v>
      </c>
      <c r="Q205" s="74" t="s">
        <v>2185</v>
      </c>
      <c r="R205" s="74" t="s">
        <v>2186</v>
      </c>
    </row>
    <row r="206" spans="1:18" s="64" customFormat="1" ht="38.25" x14ac:dyDescent="0.25">
      <c r="A206" s="25">
        <v>179</v>
      </c>
      <c r="B206" s="74" t="s">
        <v>376</v>
      </c>
      <c r="C206" s="102">
        <v>1111293</v>
      </c>
      <c r="D206" s="74" t="s">
        <v>164</v>
      </c>
      <c r="E206" s="74" t="s">
        <v>169</v>
      </c>
      <c r="F206" s="74" t="s">
        <v>375</v>
      </c>
      <c r="G206" s="74">
        <v>3107944613</v>
      </c>
      <c r="H206" s="74">
        <v>50</v>
      </c>
      <c r="I206" s="74" t="s">
        <v>709</v>
      </c>
      <c r="J206" s="74" t="s">
        <v>710</v>
      </c>
      <c r="K206" s="74" t="s">
        <v>1016</v>
      </c>
      <c r="L206" s="74" t="s">
        <v>997</v>
      </c>
      <c r="M206" s="74" t="s">
        <v>807</v>
      </c>
      <c r="N206" s="74" t="s">
        <v>1747</v>
      </c>
      <c r="O206" s="74" t="s">
        <v>1891</v>
      </c>
      <c r="P206" s="74" t="s">
        <v>1914</v>
      </c>
      <c r="Q206" s="74" t="s">
        <v>2170</v>
      </c>
      <c r="R206" s="74" t="s">
        <v>2186</v>
      </c>
    </row>
    <row r="207" spans="1:18" s="64" customFormat="1" ht="38.25" x14ac:dyDescent="0.25">
      <c r="A207" s="25">
        <v>180</v>
      </c>
      <c r="B207" s="74" t="s">
        <v>381</v>
      </c>
      <c r="C207" s="102">
        <v>47425148</v>
      </c>
      <c r="D207" s="74" t="s">
        <v>164</v>
      </c>
      <c r="E207" s="74" t="s">
        <v>380</v>
      </c>
      <c r="F207" s="74" t="s">
        <v>379</v>
      </c>
      <c r="G207" s="74">
        <v>3107533562</v>
      </c>
      <c r="H207" s="74">
        <v>215</v>
      </c>
      <c r="I207" s="74" t="s">
        <v>709</v>
      </c>
      <c r="J207" s="74" t="s">
        <v>710</v>
      </c>
      <c r="K207" s="74" t="s">
        <v>1014</v>
      </c>
      <c r="L207" s="74" t="s">
        <v>997</v>
      </c>
      <c r="M207" s="74" t="s">
        <v>807</v>
      </c>
      <c r="N207" s="74" t="s">
        <v>1747</v>
      </c>
      <c r="O207" s="74" t="s">
        <v>1891</v>
      </c>
      <c r="P207" s="74" t="s">
        <v>1914</v>
      </c>
      <c r="Q207" s="74" t="s">
        <v>2115</v>
      </c>
      <c r="R207" s="74" t="s">
        <v>2186</v>
      </c>
    </row>
    <row r="208" spans="1:18" s="64" customFormat="1" ht="38.25" x14ac:dyDescent="0.25">
      <c r="A208" s="25">
        <v>181</v>
      </c>
      <c r="B208" s="74" t="s">
        <v>372</v>
      </c>
      <c r="C208" s="102">
        <v>9656672</v>
      </c>
      <c r="D208" s="74" t="s">
        <v>164</v>
      </c>
      <c r="E208" s="74" t="s">
        <v>172</v>
      </c>
      <c r="F208" s="74" t="s">
        <v>371</v>
      </c>
      <c r="G208" s="74">
        <v>3115244849</v>
      </c>
      <c r="H208" s="74">
        <v>22</v>
      </c>
      <c r="I208" s="74" t="s">
        <v>709</v>
      </c>
      <c r="J208" s="74" t="s">
        <v>710</v>
      </c>
      <c r="K208" s="74" t="s">
        <v>1017</v>
      </c>
      <c r="L208" s="74" t="s">
        <v>997</v>
      </c>
      <c r="M208" s="74" t="s">
        <v>807</v>
      </c>
      <c r="N208" s="74" t="s">
        <v>1747</v>
      </c>
      <c r="O208" s="74" t="s">
        <v>1891</v>
      </c>
      <c r="P208" s="74" t="s">
        <v>1914</v>
      </c>
      <c r="Q208" s="74" t="s">
        <v>2185</v>
      </c>
      <c r="R208" s="74" t="s">
        <v>2186</v>
      </c>
    </row>
    <row r="209" spans="1:18" s="64" customFormat="1" ht="38.25" x14ac:dyDescent="0.25">
      <c r="A209" s="25">
        <v>182</v>
      </c>
      <c r="B209" s="74" t="s">
        <v>354</v>
      </c>
      <c r="C209" s="102">
        <v>4284316</v>
      </c>
      <c r="D209" s="74" t="s">
        <v>164</v>
      </c>
      <c r="E209" s="74" t="s">
        <v>166</v>
      </c>
      <c r="F209" s="74" t="s">
        <v>355</v>
      </c>
      <c r="G209" s="74">
        <v>3102763572</v>
      </c>
      <c r="H209" s="74">
        <v>6</v>
      </c>
      <c r="I209" s="74" t="s">
        <v>709</v>
      </c>
      <c r="J209" s="74" t="s">
        <v>710</v>
      </c>
      <c r="K209" s="74" t="s">
        <v>1022</v>
      </c>
      <c r="L209" s="74" t="s">
        <v>1005</v>
      </c>
      <c r="M209" s="74" t="s">
        <v>944</v>
      </c>
      <c r="N209" s="74" t="s">
        <v>1747</v>
      </c>
      <c r="O209" s="74" t="s">
        <v>1891</v>
      </c>
      <c r="P209" s="74" t="s">
        <v>1914</v>
      </c>
      <c r="Q209" s="74" t="s">
        <v>2185</v>
      </c>
      <c r="R209" s="74" t="s">
        <v>2186</v>
      </c>
    </row>
    <row r="210" spans="1:18" s="64" customFormat="1" ht="38.25" x14ac:dyDescent="0.25">
      <c r="A210" s="25">
        <v>183</v>
      </c>
      <c r="B210" s="74" t="s">
        <v>365</v>
      </c>
      <c r="C210" s="102">
        <v>23789712</v>
      </c>
      <c r="D210" s="74" t="s">
        <v>164</v>
      </c>
      <c r="E210" s="74" t="s">
        <v>366</v>
      </c>
      <c r="F210" s="74" t="s">
        <v>305</v>
      </c>
      <c r="G210" s="74">
        <v>3114568288</v>
      </c>
      <c r="H210" s="74">
        <v>52</v>
      </c>
      <c r="I210" s="74" t="s">
        <v>709</v>
      </c>
      <c r="J210" s="74" t="s">
        <v>710</v>
      </c>
      <c r="K210" s="74" t="s">
        <v>1000</v>
      </c>
      <c r="L210" s="74" t="s">
        <v>842</v>
      </c>
      <c r="M210" s="74" t="s">
        <v>944</v>
      </c>
      <c r="N210" s="74" t="s">
        <v>1747</v>
      </c>
      <c r="O210" s="74" t="s">
        <v>1891</v>
      </c>
      <c r="P210" s="74" t="s">
        <v>1914</v>
      </c>
      <c r="Q210" s="74" t="s">
        <v>2185</v>
      </c>
      <c r="R210" s="74" t="s">
        <v>2186</v>
      </c>
    </row>
    <row r="211" spans="1:18" s="64" customFormat="1" ht="38.25" x14ac:dyDescent="0.25">
      <c r="A211" s="25">
        <v>184</v>
      </c>
      <c r="B211" s="74" t="s">
        <v>373</v>
      </c>
      <c r="C211" s="102">
        <v>47425108</v>
      </c>
      <c r="D211" s="74" t="s">
        <v>164</v>
      </c>
      <c r="E211" s="74" t="s">
        <v>366</v>
      </c>
      <c r="F211" s="74" t="s">
        <v>374</v>
      </c>
      <c r="G211" s="74">
        <v>3112373126</v>
      </c>
      <c r="H211" s="74">
        <v>107</v>
      </c>
      <c r="I211" s="74" t="s">
        <v>709</v>
      </c>
      <c r="J211" s="74" t="s">
        <v>710</v>
      </c>
      <c r="K211" s="74" t="s">
        <v>2033</v>
      </c>
      <c r="L211" s="74" t="s">
        <v>842</v>
      </c>
      <c r="M211" s="74" t="s">
        <v>958</v>
      </c>
      <c r="N211" s="74" t="s">
        <v>1747</v>
      </c>
      <c r="O211" s="74" t="s">
        <v>1891</v>
      </c>
      <c r="P211" s="74" t="s">
        <v>1914</v>
      </c>
      <c r="Q211" s="74" t="s">
        <v>2172</v>
      </c>
      <c r="R211" s="74" t="s">
        <v>2186</v>
      </c>
    </row>
    <row r="212" spans="1:18" s="64" customFormat="1" ht="38.25" x14ac:dyDescent="0.25">
      <c r="A212" s="25">
        <v>185</v>
      </c>
      <c r="B212" s="74" t="s">
        <v>566</v>
      </c>
      <c r="C212" s="102">
        <v>47426056</v>
      </c>
      <c r="D212" s="74" t="s">
        <v>164</v>
      </c>
      <c r="E212" s="74" t="s">
        <v>567</v>
      </c>
      <c r="F212" s="74" t="s">
        <v>568</v>
      </c>
      <c r="G212" s="74">
        <v>3133847421</v>
      </c>
      <c r="H212" s="74">
        <v>4</v>
      </c>
      <c r="I212" s="74" t="s">
        <v>709</v>
      </c>
      <c r="J212" s="74" t="s">
        <v>710</v>
      </c>
      <c r="K212" s="74" t="s">
        <v>1008</v>
      </c>
      <c r="L212" s="74" t="s">
        <v>997</v>
      </c>
      <c r="M212" s="74" t="s">
        <v>807</v>
      </c>
      <c r="N212" s="74" t="s">
        <v>1747</v>
      </c>
      <c r="O212" s="74" t="s">
        <v>1891</v>
      </c>
      <c r="P212" s="74" t="s">
        <v>1914</v>
      </c>
      <c r="Q212" s="74" t="s">
        <v>2185</v>
      </c>
      <c r="R212" s="74" t="s">
        <v>2186</v>
      </c>
    </row>
    <row r="213" spans="1:18" s="64" customFormat="1" ht="38.25" x14ac:dyDescent="0.25">
      <c r="A213" s="25">
        <v>186</v>
      </c>
      <c r="B213" s="74" t="s">
        <v>1020</v>
      </c>
      <c r="C213" s="102">
        <v>33480294</v>
      </c>
      <c r="D213" s="74" t="s">
        <v>164</v>
      </c>
      <c r="E213" s="74" t="s">
        <v>169</v>
      </c>
      <c r="F213" s="74" t="s">
        <v>370</v>
      </c>
      <c r="G213" s="74">
        <v>3125349248</v>
      </c>
      <c r="H213" s="74">
        <v>2</v>
      </c>
      <c r="I213" s="74" t="s">
        <v>709</v>
      </c>
      <c r="J213" s="74" t="s">
        <v>710</v>
      </c>
      <c r="K213" s="74" t="s">
        <v>1021</v>
      </c>
      <c r="L213" s="74" t="s">
        <v>736</v>
      </c>
      <c r="M213" s="74" t="s">
        <v>807</v>
      </c>
      <c r="N213" s="74" t="s">
        <v>1747</v>
      </c>
      <c r="O213" s="74" t="s">
        <v>1891</v>
      </c>
      <c r="P213" s="74" t="s">
        <v>1914</v>
      </c>
      <c r="Q213" s="74" t="s">
        <v>2115</v>
      </c>
      <c r="R213" s="74" t="s">
        <v>2186</v>
      </c>
    </row>
    <row r="214" spans="1:18" s="68" customFormat="1" ht="38.25" x14ac:dyDescent="0.25">
      <c r="A214" s="25">
        <v>187</v>
      </c>
      <c r="B214" s="74" t="s">
        <v>572</v>
      </c>
      <c r="C214" s="102">
        <v>4160265</v>
      </c>
      <c r="D214" s="74" t="s">
        <v>164</v>
      </c>
      <c r="E214" s="74" t="s">
        <v>508</v>
      </c>
      <c r="F214" s="74" t="s">
        <v>573</v>
      </c>
      <c r="G214" s="74">
        <v>3202073944</v>
      </c>
      <c r="H214" s="74">
        <v>33</v>
      </c>
      <c r="I214" s="74" t="s">
        <v>709</v>
      </c>
      <c r="J214" s="74" t="s">
        <v>710</v>
      </c>
      <c r="K214" s="74" t="s">
        <v>1007</v>
      </c>
      <c r="L214" s="74" t="s">
        <v>891</v>
      </c>
      <c r="M214" s="74" t="s">
        <v>807</v>
      </c>
      <c r="N214" s="74" t="s">
        <v>1747</v>
      </c>
      <c r="O214" s="74" t="s">
        <v>1891</v>
      </c>
      <c r="P214" s="74" t="s">
        <v>1914</v>
      </c>
      <c r="Q214" s="74" t="s">
        <v>2185</v>
      </c>
      <c r="R214" s="74" t="s">
        <v>2186</v>
      </c>
    </row>
    <row r="215" spans="1:18" s="68" customFormat="1" ht="38.25" x14ac:dyDescent="0.25">
      <c r="A215" s="25">
        <v>188</v>
      </c>
      <c r="B215" s="74" t="s">
        <v>170</v>
      </c>
      <c r="C215" s="102">
        <v>4284332</v>
      </c>
      <c r="D215" s="74" t="s">
        <v>164</v>
      </c>
      <c r="E215" s="74" t="s">
        <v>169</v>
      </c>
      <c r="F215" s="74" t="s">
        <v>168</v>
      </c>
      <c r="G215" s="74">
        <v>3118452870</v>
      </c>
      <c r="H215" s="74">
        <v>10</v>
      </c>
      <c r="I215" s="74" t="s">
        <v>709</v>
      </c>
      <c r="J215" s="74" t="s">
        <v>710</v>
      </c>
      <c r="K215" s="74" t="s">
        <v>1000</v>
      </c>
      <c r="L215" s="74" t="s">
        <v>997</v>
      </c>
      <c r="M215" s="74" t="s">
        <v>958</v>
      </c>
      <c r="N215" s="74" t="s">
        <v>1747</v>
      </c>
      <c r="O215" s="74" t="s">
        <v>1891</v>
      </c>
      <c r="P215" s="74" t="s">
        <v>1914</v>
      </c>
      <c r="Q215" s="74" t="s">
        <v>2185</v>
      </c>
      <c r="R215" s="74" t="s">
        <v>2186</v>
      </c>
    </row>
    <row r="216" spans="1:18" s="68" customFormat="1" ht="38.25" x14ac:dyDescent="0.25">
      <c r="A216" s="25">
        <v>189</v>
      </c>
      <c r="B216" s="74" t="s">
        <v>364</v>
      </c>
      <c r="C216" s="102">
        <v>7210975</v>
      </c>
      <c r="D216" s="74" t="s">
        <v>164</v>
      </c>
      <c r="E216" s="74" t="s">
        <v>169</v>
      </c>
      <c r="F216" s="74" t="s">
        <v>363</v>
      </c>
      <c r="G216" s="74">
        <v>3108745008</v>
      </c>
      <c r="H216" s="74">
        <v>69</v>
      </c>
      <c r="I216" s="74" t="s">
        <v>709</v>
      </c>
      <c r="J216" s="74" t="s">
        <v>710</v>
      </c>
      <c r="K216" s="74" t="s">
        <v>1018</v>
      </c>
      <c r="L216" s="74" t="s">
        <v>997</v>
      </c>
      <c r="M216" s="74" t="s">
        <v>807</v>
      </c>
      <c r="N216" s="74" t="s">
        <v>1747</v>
      </c>
      <c r="O216" s="74" t="s">
        <v>1891</v>
      </c>
      <c r="P216" s="74" t="s">
        <v>1914</v>
      </c>
      <c r="Q216" s="74" t="s">
        <v>2185</v>
      </c>
      <c r="R216" s="74" t="s">
        <v>2186</v>
      </c>
    </row>
    <row r="217" spans="1:18" s="68" customFormat="1" ht="38.25" x14ac:dyDescent="0.25">
      <c r="A217" s="25">
        <v>190</v>
      </c>
      <c r="B217" s="74" t="s">
        <v>577</v>
      </c>
      <c r="C217" s="102">
        <v>74865732</v>
      </c>
      <c r="D217" s="74" t="s">
        <v>164</v>
      </c>
      <c r="E217" s="74" t="s">
        <v>578</v>
      </c>
      <c r="F217" s="74" t="s">
        <v>579</v>
      </c>
      <c r="G217" s="74">
        <v>3118207643</v>
      </c>
      <c r="H217" s="74">
        <v>22</v>
      </c>
      <c r="I217" s="74" t="s">
        <v>709</v>
      </c>
      <c r="J217" s="74" t="s">
        <v>710</v>
      </c>
      <c r="K217" s="74" t="s">
        <v>996</v>
      </c>
      <c r="L217" s="74" t="s">
        <v>997</v>
      </c>
      <c r="M217" s="74" t="s">
        <v>958</v>
      </c>
      <c r="N217" s="74" t="s">
        <v>1747</v>
      </c>
      <c r="O217" s="74" t="s">
        <v>1891</v>
      </c>
      <c r="P217" s="74" t="s">
        <v>1914</v>
      </c>
      <c r="Q217" s="74" t="s">
        <v>2185</v>
      </c>
      <c r="R217" s="74" t="s">
        <v>2186</v>
      </c>
    </row>
    <row r="218" spans="1:18" s="68" customFormat="1" ht="38.25" x14ac:dyDescent="0.25">
      <c r="A218" s="25">
        <v>239</v>
      </c>
      <c r="B218" s="74" t="s">
        <v>571</v>
      </c>
      <c r="C218" s="102">
        <v>1116665413</v>
      </c>
      <c r="D218" s="74" t="s">
        <v>164</v>
      </c>
      <c r="E218" s="74" t="s">
        <v>570</v>
      </c>
      <c r="F218" s="74" t="s">
        <v>569</v>
      </c>
      <c r="G218" s="74">
        <v>3157784121</v>
      </c>
      <c r="H218" s="74">
        <v>107</v>
      </c>
      <c r="I218" s="74" t="s">
        <v>709</v>
      </c>
      <c r="J218" s="74" t="s">
        <v>710</v>
      </c>
      <c r="K218" s="74" t="s">
        <v>1003</v>
      </c>
      <c r="L218" s="74" t="s">
        <v>1916</v>
      </c>
      <c r="M218" s="74" t="s">
        <v>807</v>
      </c>
      <c r="N218" s="74" t="s">
        <v>1747</v>
      </c>
      <c r="O218" s="74" t="s">
        <v>1891</v>
      </c>
      <c r="P218" s="74" t="s">
        <v>2155</v>
      </c>
      <c r="Q218" s="74" t="s">
        <v>2156</v>
      </c>
      <c r="R218" s="74" t="s">
        <v>2031</v>
      </c>
    </row>
    <row r="219" spans="1:18" s="68" customFormat="1" ht="38.25" x14ac:dyDescent="0.25">
      <c r="A219" s="25">
        <v>240</v>
      </c>
      <c r="B219" s="74" t="s">
        <v>361</v>
      </c>
      <c r="C219" s="102">
        <v>74846629</v>
      </c>
      <c r="D219" s="74" t="s">
        <v>164</v>
      </c>
      <c r="E219" s="74" t="s">
        <v>343</v>
      </c>
      <c r="F219" s="74" t="s">
        <v>362</v>
      </c>
      <c r="G219" s="74">
        <v>3202934273</v>
      </c>
      <c r="H219" s="74" t="s">
        <v>1001</v>
      </c>
      <c r="I219" s="74" t="s">
        <v>709</v>
      </c>
      <c r="J219" s="74" t="s">
        <v>710</v>
      </c>
      <c r="K219" s="74" t="s">
        <v>1002</v>
      </c>
      <c r="L219" s="74" t="s">
        <v>1916</v>
      </c>
      <c r="M219" s="74" t="s">
        <v>807</v>
      </c>
      <c r="N219" s="74" t="s">
        <v>1971</v>
      </c>
      <c r="O219" s="74" t="s">
        <v>1891</v>
      </c>
      <c r="P219" s="74" t="s">
        <v>2155</v>
      </c>
      <c r="Q219" s="74" t="s">
        <v>2157</v>
      </c>
      <c r="R219" s="74" t="s">
        <v>2032</v>
      </c>
    </row>
    <row r="220" spans="1:18" s="68" customFormat="1" ht="38.25" x14ac:dyDescent="0.25">
      <c r="A220" s="25">
        <v>275</v>
      </c>
      <c r="B220" s="74" t="s">
        <v>165</v>
      </c>
      <c r="C220" s="102">
        <v>23790491</v>
      </c>
      <c r="D220" s="74" t="s">
        <v>164</v>
      </c>
      <c r="E220" s="74" t="s">
        <v>166</v>
      </c>
      <c r="F220" s="74" t="s">
        <v>167</v>
      </c>
      <c r="G220" s="74">
        <v>3107948482</v>
      </c>
      <c r="H220" s="74" t="s">
        <v>1916</v>
      </c>
      <c r="I220" s="74" t="s">
        <v>1916</v>
      </c>
      <c r="J220" s="74" t="s">
        <v>1916</v>
      </c>
      <c r="K220" s="74" t="s">
        <v>1916</v>
      </c>
      <c r="L220" s="74" t="s">
        <v>1916</v>
      </c>
      <c r="M220" s="74" t="s">
        <v>1916</v>
      </c>
      <c r="N220" s="74" t="s">
        <v>1747</v>
      </c>
      <c r="O220" s="74" t="s">
        <v>1916</v>
      </c>
      <c r="P220" s="74" t="s">
        <v>2145</v>
      </c>
      <c r="Q220" s="74" t="s">
        <v>2166</v>
      </c>
      <c r="R220" s="74" t="s">
        <v>2035</v>
      </c>
    </row>
    <row r="221" spans="1:18" s="68" customFormat="1" ht="38.25" x14ac:dyDescent="0.25">
      <c r="A221" s="25">
        <v>276</v>
      </c>
      <c r="B221" s="74" t="s">
        <v>580</v>
      </c>
      <c r="C221" s="102">
        <v>47425053</v>
      </c>
      <c r="D221" s="74" t="s">
        <v>164</v>
      </c>
      <c r="E221" s="74" t="s">
        <v>578</v>
      </c>
      <c r="F221" s="74" t="s">
        <v>581</v>
      </c>
      <c r="G221" s="74">
        <v>3203227423</v>
      </c>
      <c r="H221" s="74" t="s">
        <v>1916</v>
      </c>
      <c r="I221" s="74" t="s">
        <v>1916</v>
      </c>
      <c r="J221" s="74" t="s">
        <v>1916</v>
      </c>
      <c r="K221" s="74" t="s">
        <v>1916</v>
      </c>
      <c r="L221" s="74" t="s">
        <v>1916</v>
      </c>
      <c r="M221" s="74" t="s">
        <v>1916</v>
      </c>
      <c r="N221" s="74" t="s">
        <v>1747</v>
      </c>
      <c r="O221" s="74" t="s">
        <v>1916</v>
      </c>
      <c r="P221" s="74" t="s">
        <v>2145</v>
      </c>
      <c r="Q221" s="74" t="s">
        <v>2166</v>
      </c>
      <c r="R221" s="74" t="s">
        <v>2034</v>
      </c>
    </row>
    <row r="222" spans="1:18" s="68" customFormat="1" ht="38.25" x14ac:dyDescent="0.25">
      <c r="A222" s="25">
        <v>277</v>
      </c>
      <c r="B222" s="74" t="s">
        <v>369</v>
      </c>
      <c r="C222" s="102">
        <v>9432598</v>
      </c>
      <c r="D222" s="74" t="s">
        <v>164</v>
      </c>
      <c r="E222" s="74" t="s">
        <v>368</v>
      </c>
      <c r="F222" s="74" t="s">
        <v>367</v>
      </c>
      <c r="G222" s="74">
        <v>3102548717</v>
      </c>
      <c r="H222" s="74" t="s">
        <v>1916</v>
      </c>
      <c r="I222" s="74" t="s">
        <v>1916</v>
      </c>
      <c r="J222" s="74" t="s">
        <v>1916</v>
      </c>
      <c r="K222" s="74" t="s">
        <v>1916</v>
      </c>
      <c r="L222" s="74" t="s">
        <v>1916</v>
      </c>
      <c r="M222" s="74" t="s">
        <v>1916</v>
      </c>
      <c r="N222" s="74" t="s">
        <v>1747</v>
      </c>
      <c r="O222" s="74" t="s">
        <v>1916</v>
      </c>
      <c r="P222" s="74" t="s">
        <v>2145</v>
      </c>
      <c r="Q222" s="74" t="s">
        <v>2166</v>
      </c>
      <c r="R222" s="74" t="s">
        <v>2036</v>
      </c>
    </row>
    <row r="223" spans="1:18" s="68" customFormat="1" ht="38.25" x14ac:dyDescent="0.25">
      <c r="A223" s="25">
        <v>191</v>
      </c>
      <c r="B223" s="74" t="s">
        <v>669</v>
      </c>
      <c r="C223" s="102">
        <v>2746605</v>
      </c>
      <c r="D223" s="74" t="s">
        <v>518</v>
      </c>
      <c r="E223" s="74" t="s">
        <v>662</v>
      </c>
      <c r="F223" s="74" t="s">
        <v>367</v>
      </c>
      <c r="G223" s="74">
        <v>3108699756</v>
      </c>
      <c r="H223" s="74">
        <v>40</v>
      </c>
      <c r="I223" s="74" t="s">
        <v>709</v>
      </c>
      <c r="J223" s="74" t="s">
        <v>710</v>
      </c>
      <c r="K223" s="74" t="s">
        <v>1078</v>
      </c>
      <c r="L223" s="74" t="s">
        <v>775</v>
      </c>
      <c r="M223" s="74" t="s">
        <v>847</v>
      </c>
      <c r="N223" s="74" t="s">
        <v>1894</v>
      </c>
      <c r="O223" s="74" t="s">
        <v>1891</v>
      </c>
      <c r="P223" s="74" t="s">
        <v>2006</v>
      </c>
      <c r="Q223" s="74" t="s">
        <v>2185</v>
      </c>
      <c r="R223" s="74" t="s">
        <v>2186</v>
      </c>
    </row>
    <row r="224" spans="1:18" s="68" customFormat="1" ht="38.25" x14ac:dyDescent="0.25">
      <c r="A224" s="25">
        <v>192</v>
      </c>
      <c r="B224" s="74" t="s">
        <v>658</v>
      </c>
      <c r="C224" s="102">
        <v>40392522</v>
      </c>
      <c r="D224" s="74" t="s">
        <v>518</v>
      </c>
      <c r="E224" s="74" t="s">
        <v>659</v>
      </c>
      <c r="F224" s="74" t="s">
        <v>660</v>
      </c>
      <c r="G224" s="74">
        <v>3105538004</v>
      </c>
      <c r="H224" s="74">
        <v>4</v>
      </c>
      <c r="I224" s="74" t="s">
        <v>709</v>
      </c>
      <c r="J224" s="74" t="s">
        <v>710</v>
      </c>
      <c r="K224" s="74" t="s">
        <v>989</v>
      </c>
      <c r="L224" s="74" t="s">
        <v>775</v>
      </c>
      <c r="M224" s="74" t="s">
        <v>847</v>
      </c>
      <c r="N224" s="74" t="s">
        <v>1747</v>
      </c>
      <c r="O224" s="74" t="s">
        <v>1891</v>
      </c>
      <c r="P224" s="74" t="s">
        <v>1914</v>
      </c>
      <c r="Q224" s="74" t="s">
        <v>2185</v>
      </c>
      <c r="R224" s="74" t="s">
        <v>2186</v>
      </c>
    </row>
    <row r="225" spans="1:18" s="68" customFormat="1" ht="38.25" x14ac:dyDescent="0.25">
      <c r="A225" s="25">
        <v>193</v>
      </c>
      <c r="B225" s="74" t="s">
        <v>676</v>
      </c>
      <c r="C225" s="102">
        <v>18498143</v>
      </c>
      <c r="D225" s="74" t="s">
        <v>518</v>
      </c>
      <c r="E225" s="74" t="s">
        <v>677</v>
      </c>
      <c r="F225" s="74" t="s">
        <v>678</v>
      </c>
      <c r="G225" s="74">
        <v>3113755150</v>
      </c>
      <c r="H225" s="74">
        <v>20</v>
      </c>
      <c r="I225" s="74" t="s">
        <v>709</v>
      </c>
      <c r="J225" s="74" t="s">
        <v>710</v>
      </c>
      <c r="K225" s="74" t="s">
        <v>1080</v>
      </c>
      <c r="L225" s="74" t="s">
        <v>992</v>
      </c>
      <c r="M225" s="74" t="s">
        <v>847</v>
      </c>
      <c r="N225" s="74" t="s">
        <v>1747</v>
      </c>
      <c r="O225" s="74" t="s">
        <v>1891</v>
      </c>
      <c r="P225" s="74" t="s">
        <v>2145</v>
      </c>
      <c r="Q225" s="74" t="s">
        <v>2188</v>
      </c>
      <c r="R225" s="74" t="s">
        <v>2186</v>
      </c>
    </row>
    <row r="226" spans="1:18" s="68" customFormat="1" ht="38.25" x14ac:dyDescent="0.25">
      <c r="A226" s="25">
        <v>194</v>
      </c>
      <c r="B226" s="74" t="s">
        <v>685</v>
      </c>
      <c r="C226" s="102">
        <v>7063109</v>
      </c>
      <c r="D226" s="74" t="s">
        <v>518</v>
      </c>
      <c r="E226" s="74" t="s">
        <v>677</v>
      </c>
      <c r="F226" s="74" t="s">
        <v>678</v>
      </c>
      <c r="G226" s="74">
        <v>3202082971</v>
      </c>
      <c r="H226" s="74">
        <v>20</v>
      </c>
      <c r="I226" s="74" t="s">
        <v>709</v>
      </c>
      <c r="J226" s="74" t="s">
        <v>710</v>
      </c>
      <c r="K226" s="74" t="s">
        <v>991</v>
      </c>
      <c r="L226" s="74" t="s">
        <v>992</v>
      </c>
      <c r="M226" s="74" t="s">
        <v>847</v>
      </c>
      <c r="N226" s="74" t="s">
        <v>1971</v>
      </c>
      <c r="O226" s="74" t="s">
        <v>1891</v>
      </c>
      <c r="P226" s="74" t="s">
        <v>2145</v>
      </c>
      <c r="Q226" s="74" t="s">
        <v>2188</v>
      </c>
      <c r="R226" s="74" t="s">
        <v>2186</v>
      </c>
    </row>
    <row r="227" spans="1:18" s="68" customFormat="1" ht="38.25" x14ac:dyDescent="0.25">
      <c r="A227" s="25">
        <v>195</v>
      </c>
      <c r="B227" s="74" t="s">
        <v>690</v>
      </c>
      <c r="C227" s="102">
        <v>7060002</v>
      </c>
      <c r="D227" s="74" t="s">
        <v>518</v>
      </c>
      <c r="E227" s="74" t="s">
        <v>516</v>
      </c>
      <c r="F227" s="74" t="s">
        <v>665</v>
      </c>
      <c r="G227" s="74">
        <v>3142014054</v>
      </c>
      <c r="H227" s="74">
        <v>19</v>
      </c>
      <c r="I227" s="74" t="s">
        <v>709</v>
      </c>
      <c r="J227" s="74" t="s">
        <v>710</v>
      </c>
      <c r="K227" s="74" t="s">
        <v>990</v>
      </c>
      <c r="L227" s="74" t="s">
        <v>2011</v>
      </c>
      <c r="M227" s="74" t="s">
        <v>847</v>
      </c>
      <c r="N227" s="74" t="s">
        <v>1747</v>
      </c>
      <c r="O227" s="74" t="s">
        <v>1891</v>
      </c>
      <c r="P227" s="74" t="s">
        <v>1914</v>
      </c>
      <c r="Q227" s="74" t="s">
        <v>2185</v>
      </c>
      <c r="R227" s="74" t="s">
        <v>2186</v>
      </c>
    </row>
    <row r="228" spans="1:18" s="64" customFormat="1" ht="38.25" x14ac:dyDescent="0.25">
      <c r="A228" s="25">
        <v>196</v>
      </c>
      <c r="B228" s="74" t="s">
        <v>671</v>
      </c>
      <c r="C228" s="102">
        <v>41704488</v>
      </c>
      <c r="D228" s="74" t="s">
        <v>518</v>
      </c>
      <c r="E228" s="74" t="s">
        <v>391</v>
      </c>
      <c r="F228" s="74" t="s">
        <v>672</v>
      </c>
      <c r="G228" s="74">
        <v>3133588428</v>
      </c>
      <c r="H228" s="74">
        <v>11</v>
      </c>
      <c r="I228" s="74" t="s">
        <v>709</v>
      </c>
      <c r="J228" s="74" t="s">
        <v>710</v>
      </c>
      <c r="K228" s="74" t="s">
        <v>993</v>
      </c>
      <c r="L228" s="74" t="s">
        <v>775</v>
      </c>
      <c r="M228" s="74" t="s">
        <v>847</v>
      </c>
      <c r="N228" s="74" t="s">
        <v>1747</v>
      </c>
      <c r="O228" s="74" t="s">
        <v>1891</v>
      </c>
      <c r="P228" s="74" t="s">
        <v>1914</v>
      </c>
      <c r="Q228" s="74" t="s">
        <v>2185</v>
      </c>
      <c r="R228" s="74" t="s">
        <v>2186</v>
      </c>
    </row>
    <row r="229" spans="1:18" s="64" customFormat="1" ht="38.25" x14ac:dyDescent="0.25">
      <c r="A229" s="108">
        <v>197</v>
      </c>
      <c r="B229" s="110" t="s">
        <v>670</v>
      </c>
      <c r="C229" s="144">
        <v>31011333</v>
      </c>
      <c r="D229" s="110" t="s">
        <v>518</v>
      </c>
      <c r="E229" s="110" t="s">
        <v>516</v>
      </c>
      <c r="F229" s="110" t="s">
        <v>665</v>
      </c>
      <c r="G229" s="110">
        <v>3142014054</v>
      </c>
      <c r="H229" s="110">
        <v>15</v>
      </c>
      <c r="I229" s="110" t="s">
        <v>709</v>
      </c>
      <c r="J229" s="110" t="s">
        <v>710</v>
      </c>
      <c r="K229" s="110" t="s">
        <v>994</v>
      </c>
      <c r="L229" s="110" t="s">
        <v>995</v>
      </c>
      <c r="M229" s="110" t="s">
        <v>847</v>
      </c>
      <c r="N229" s="110" t="s">
        <v>1747</v>
      </c>
      <c r="O229" s="110" t="s">
        <v>1891</v>
      </c>
      <c r="P229" s="110" t="s">
        <v>2107</v>
      </c>
      <c r="Q229" s="110" t="s">
        <v>2121</v>
      </c>
      <c r="R229" s="74" t="s">
        <v>2186</v>
      </c>
    </row>
    <row r="230" spans="1:18" s="64" customFormat="1" ht="38.25" x14ac:dyDescent="0.25">
      <c r="A230" s="25">
        <v>198</v>
      </c>
      <c r="B230" s="74" t="s">
        <v>688</v>
      </c>
      <c r="C230" s="102">
        <v>1121830644</v>
      </c>
      <c r="D230" s="74" t="s">
        <v>518</v>
      </c>
      <c r="E230" s="74" t="s">
        <v>680</v>
      </c>
      <c r="F230" s="74" t="s">
        <v>689</v>
      </c>
      <c r="G230" s="74">
        <v>3133011220</v>
      </c>
      <c r="H230" s="74">
        <v>28</v>
      </c>
      <c r="I230" s="74" t="s">
        <v>709</v>
      </c>
      <c r="J230" s="74" t="s">
        <v>710</v>
      </c>
      <c r="K230" s="74" t="s">
        <v>2189</v>
      </c>
      <c r="L230" s="74" t="s">
        <v>775</v>
      </c>
      <c r="M230" s="74" t="s">
        <v>987</v>
      </c>
      <c r="N230" s="74" t="s">
        <v>1747</v>
      </c>
      <c r="O230" s="74" t="s">
        <v>1891</v>
      </c>
      <c r="P230" s="74" t="s">
        <v>2190</v>
      </c>
      <c r="Q230" s="74" t="s">
        <v>2188</v>
      </c>
      <c r="R230" s="74" t="s">
        <v>2186</v>
      </c>
    </row>
    <row r="231" spans="1:18" s="64" customFormat="1" ht="38.25" x14ac:dyDescent="0.25">
      <c r="A231" s="25">
        <v>199</v>
      </c>
      <c r="B231" s="74" t="s">
        <v>664</v>
      </c>
      <c r="C231" s="102">
        <v>1118166499</v>
      </c>
      <c r="D231" s="74" t="s">
        <v>518</v>
      </c>
      <c r="E231" s="74" t="s">
        <v>662</v>
      </c>
      <c r="F231" s="74" t="s">
        <v>665</v>
      </c>
      <c r="G231" s="74">
        <v>3114646554</v>
      </c>
      <c r="H231" s="74">
        <v>12</v>
      </c>
      <c r="I231" s="74" t="s">
        <v>709</v>
      </c>
      <c r="J231" s="74" t="s">
        <v>710</v>
      </c>
      <c r="K231" s="74" t="s">
        <v>1079</v>
      </c>
      <c r="L231" s="74" t="s">
        <v>775</v>
      </c>
      <c r="M231" s="74" t="s">
        <v>987</v>
      </c>
      <c r="N231" s="74" t="s">
        <v>1747</v>
      </c>
      <c r="O231" s="74" t="s">
        <v>1891</v>
      </c>
      <c r="P231" s="74" t="s">
        <v>1914</v>
      </c>
      <c r="Q231" s="74" t="s">
        <v>2115</v>
      </c>
      <c r="R231" s="74" t="s">
        <v>2186</v>
      </c>
    </row>
    <row r="232" spans="1:18" s="64" customFormat="1" ht="38.25" x14ac:dyDescent="0.25">
      <c r="A232" s="25">
        <v>237</v>
      </c>
      <c r="B232" s="74" t="s">
        <v>679</v>
      </c>
      <c r="C232" s="102">
        <v>4139527</v>
      </c>
      <c r="D232" s="74" t="s">
        <v>518</v>
      </c>
      <c r="E232" s="74" t="s">
        <v>680</v>
      </c>
      <c r="F232" s="74" t="s">
        <v>681</v>
      </c>
      <c r="G232" s="74">
        <v>3112227693</v>
      </c>
      <c r="H232" s="74">
        <v>10</v>
      </c>
      <c r="I232" s="74" t="s">
        <v>709</v>
      </c>
      <c r="J232" s="74" t="s">
        <v>710</v>
      </c>
      <c r="K232" s="74" t="s">
        <v>2005</v>
      </c>
      <c r="L232" s="74" t="s">
        <v>775</v>
      </c>
      <c r="M232" s="74" t="s">
        <v>1916</v>
      </c>
      <c r="N232" s="74" t="s">
        <v>1971</v>
      </c>
      <c r="O232" s="74" t="s">
        <v>1891</v>
      </c>
      <c r="P232" s="74" t="s">
        <v>2155</v>
      </c>
      <c r="Q232" s="74" t="s">
        <v>2156</v>
      </c>
      <c r="R232" s="74" t="s">
        <v>2192</v>
      </c>
    </row>
    <row r="233" spans="1:18" s="111" customFormat="1" ht="38.25" x14ac:dyDescent="0.25">
      <c r="A233" s="25">
        <v>241</v>
      </c>
      <c r="B233" s="74" t="s">
        <v>517</v>
      </c>
      <c r="C233" s="102">
        <v>31016357</v>
      </c>
      <c r="D233" s="74" t="s">
        <v>518</v>
      </c>
      <c r="E233" s="74" t="s">
        <v>519</v>
      </c>
      <c r="F233" s="74" t="s">
        <v>520</v>
      </c>
      <c r="G233" s="74">
        <v>3173337633</v>
      </c>
      <c r="H233" s="74">
        <v>9</v>
      </c>
      <c r="I233" s="74" t="s">
        <v>709</v>
      </c>
      <c r="J233" s="74" t="s">
        <v>1916</v>
      </c>
      <c r="K233" s="74" t="s">
        <v>2002</v>
      </c>
      <c r="L233" s="74" t="s">
        <v>1916</v>
      </c>
      <c r="M233" s="74" t="s">
        <v>711</v>
      </c>
      <c r="N233" s="74" t="s">
        <v>1971</v>
      </c>
      <c r="O233" s="74" t="s">
        <v>1891</v>
      </c>
      <c r="P233" s="74" t="s">
        <v>2155</v>
      </c>
      <c r="Q233" s="74" t="s">
        <v>2158</v>
      </c>
      <c r="R233" s="74" t="s">
        <v>2192</v>
      </c>
    </row>
    <row r="234" spans="1:18" s="64" customFormat="1" ht="38.25" x14ac:dyDescent="0.25">
      <c r="A234" s="25">
        <v>242</v>
      </c>
      <c r="B234" s="74" t="s">
        <v>682</v>
      </c>
      <c r="C234" s="102">
        <v>39949456</v>
      </c>
      <c r="D234" s="74" t="s">
        <v>518</v>
      </c>
      <c r="E234" s="74" t="s">
        <v>683</v>
      </c>
      <c r="F234" s="74" t="s">
        <v>684</v>
      </c>
      <c r="G234" s="74">
        <v>3208315643</v>
      </c>
      <c r="H234" s="74">
        <v>86</v>
      </c>
      <c r="I234" s="74" t="s">
        <v>709</v>
      </c>
      <c r="J234" s="74" t="s">
        <v>1916</v>
      </c>
      <c r="K234" s="74" t="s">
        <v>2004</v>
      </c>
      <c r="L234" s="74" t="s">
        <v>775</v>
      </c>
      <c r="M234" s="74" t="s">
        <v>1916</v>
      </c>
      <c r="N234" s="74" t="s">
        <v>1971</v>
      </c>
      <c r="O234" s="74" t="s">
        <v>1891</v>
      </c>
      <c r="P234" s="74" t="s">
        <v>2155</v>
      </c>
      <c r="Q234" s="74" t="s">
        <v>2158</v>
      </c>
      <c r="R234" s="74" t="s">
        <v>2192</v>
      </c>
    </row>
    <row r="235" spans="1:18" s="64" customFormat="1" ht="38.25" x14ac:dyDescent="0.25">
      <c r="A235" s="25">
        <v>243</v>
      </c>
      <c r="B235" s="74" t="s">
        <v>686</v>
      </c>
      <c r="C235" s="102">
        <v>10399736</v>
      </c>
      <c r="D235" s="74" t="s">
        <v>518</v>
      </c>
      <c r="E235" s="74" t="s">
        <v>674</v>
      </c>
      <c r="F235" s="74" t="s">
        <v>687</v>
      </c>
      <c r="G235" s="74">
        <v>3112084811</v>
      </c>
      <c r="H235" s="74">
        <v>60</v>
      </c>
      <c r="I235" s="74" t="s">
        <v>709</v>
      </c>
      <c r="J235" s="74" t="s">
        <v>710</v>
      </c>
      <c r="K235" s="74" t="s">
        <v>2009</v>
      </c>
      <c r="L235" s="74" t="s">
        <v>775</v>
      </c>
      <c r="M235" s="74" t="s">
        <v>1916</v>
      </c>
      <c r="N235" s="74" t="s">
        <v>1971</v>
      </c>
      <c r="O235" s="74" t="s">
        <v>1891</v>
      </c>
      <c r="P235" s="74" t="s">
        <v>2155</v>
      </c>
      <c r="Q235" s="74" t="s">
        <v>2159</v>
      </c>
      <c r="R235" s="74" t="s">
        <v>2193</v>
      </c>
    </row>
    <row r="236" spans="1:18" s="64" customFormat="1" ht="38.25" x14ac:dyDescent="0.25">
      <c r="A236" s="25">
        <v>244</v>
      </c>
      <c r="B236" s="74" t="s">
        <v>673</v>
      </c>
      <c r="C236" s="102">
        <v>1118197416</v>
      </c>
      <c r="D236" s="74" t="s">
        <v>518</v>
      </c>
      <c r="E236" s="74" t="s">
        <v>674</v>
      </c>
      <c r="F236" s="74" t="s">
        <v>675</v>
      </c>
      <c r="G236" s="74">
        <v>3102175331</v>
      </c>
      <c r="H236" s="74">
        <v>60</v>
      </c>
      <c r="I236" s="74" t="s">
        <v>709</v>
      </c>
      <c r="J236" s="74" t="s">
        <v>710</v>
      </c>
      <c r="K236" s="74" t="s">
        <v>2010</v>
      </c>
      <c r="L236" s="74" t="s">
        <v>775</v>
      </c>
      <c r="M236" s="74" t="s">
        <v>1916</v>
      </c>
      <c r="N236" s="74" t="s">
        <v>1971</v>
      </c>
      <c r="O236" s="74" t="s">
        <v>1891</v>
      </c>
      <c r="P236" s="74" t="s">
        <v>2155</v>
      </c>
      <c r="Q236" s="74" t="s">
        <v>2160</v>
      </c>
      <c r="R236" s="74" t="s">
        <v>2192</v>
      </c>
    </row>
    <row r="237" spans="1:18" s="64" customFormat="1" ht="38.25" x14ac:dyDescent="0.25">
      <c r="A237" s="25">
        <v>245</v>
      </c>
      <c r="B237" s="74" t="s">
        <v>666</v>
      </c>
      <c r="C237" s="102">
        <v>7060555</v>
      </c>
      <c r="D237" s="74" t="s">
        <v>518</v>
      </c>
      <c r="E237" s="74" t="s">
        <v>667</v>
      </c>
      <c r="F237" s="74" t="s">
        <v>668</v>
      </c>
      <c r="G237" s="74">
        <v>3124310661</v>
      </c>
      <c r="H237" s="74">
        <v>18</v>
      </c>
      <c r="I237" s="74" t="s">
        <v>709</v>
      </c>
      <c r="J237" s="74" t="s">
        <v>710</v>
      </c>
      <c r="K237" s="74" t="s">
        <v>988</v>
      </c>
      <c r="L237" s="74" t="s">
        <v>775</v>
      </c>
      <c r="M237" s="74" t="s">
        <v>1916</v>
      </c>
      <c r="N237" s="74" t="s">
        <v>1971</v>
      </c>
      <c r="O237" s="74" t="s">
        <v>1891</v>
      </c>
      <c r="P237" s="74" t="s">
        <v>2155</v>
      </c>
      <c r="Q237" s="74" t="s">
        <v>2156</v>
      </c>
      <c r="R237" s="74" t="s">
        <v>2003</v>
      </c>
    </row>
    <row r="238" spans="1:18" s="64" customFormat="1" ht="38.25" x14ac:dyDescent="0.25">
      <c r="A238" s="25">
        <v>298</v>
      </c>
      <c r="B238" s="74" t="s">
        <v>661</v>
      </c>
      <c r="C238" s="102">
        <v>39949259</v>
      </c>
      <c r="D238" s="74" t="s">
        <v>518</v>
      </c>
      <c r="E238" s="74" t="s">
        <v>662</v>
      </c>
      <c r="F238" s="74" t="s">
        <v>663</v>
      </c>
      <c r="G238" s="74">
        <v>3116219854</v>
      </c>
      <c r="H238" s="74" t="s">
        <v>1916</v>
      </c>
      <c r="I238" s="74" t="s">
        <v>1916</v>
      </c>
      <c r="J238" s="74" t="s">
        <v>1916</v>
      </c>
      <c r="K238" s="74" t="s">
        <v>1916</v>
      </c>
      <c r="L238" s="74" t="s">
        <v>1916</v>
      </c>
      <c r="M238" s="74" t="s">
        <v>1916</v>
      </c>
      <c r="N238" s="74" t="s">
        <v>1747</v>
      </c>
      <c r="O238" s="74" t="s">
        <v>1916</v>
      </c>
      <c r="P238" s="74" t="s">
        <v>2145</v>
      </c>
      <c r="Q238" s="74" t="s">
        <v>2166</v>
      </c>
      <c r="R238" s="74" t="s">
        <v>2008</v>
      </c>
    </row>
    <row r="239" spans="1:18" s="64" customFormat="1" ht="51" x14ac:dyDescent="0.25">
      <c r="A239" s="25">
        <v>200</v>
      </c>
      <c r="B239" s="74" t="s">
        <v>89</v>
      </c>
      <c r="C239" s="102">
        <v>9653391</v>
      </c>
      <c r="D239" s="74" t="s">
        <v>9</v>
      </c>
      <c r="E239" s="74" t="s">
        <v>90</v>
      </c>
      <c r="F239" s="74" t="s">
        <v>91</v>
      </c>
      <c r="G239" s="105">
        <v>3102022237</v>
      </c>
      <c r="H239" s="74">
        <v>2</v>
      </c>
      <c r="I239" s="74" t="s">
        <v>709</v>
      </c>
      <c r="J239" s="74" t="s">
        <v>710</v>
      </c>
      <c r="K239" s="74" t="s">
        <v>1896</v>
      </c>
      <c r="L239" s="74" t="s">
        <v>1897</v>
      </c>
      <c r="M239" s="74" t="s">
        <v>711</v>
      </c>
      <c r="N239" s="74" t="s">
        <v>1744</v>
      </c>
      <c r="O239" s="74" t="s">
        <v>1891</v>
      </c>
      <c r="P239" s="74" t="s">
        <v>1914</v>
      </c>
      <c r="Q239" s="74" t="s">
        <v>2185</v>
      </c>
      <c r="R239" s="74" t="s">
        <v>2186</v>
      </c>
    </row>
    <row r="240" spans="1:18" s="64" customFormat="1" ht="38.25" x14ac:dyDescent="0.25">
      <c r="A240" s="25">
        <v>201</v>
      </c>
      <c r="B240" s="74" t="s">
        <v>79</v>
      </c>
      <c r="C240" s="102">
        <v>42430466</v>
      </c>
      <c r="D240" s="74" t="s">
        <v>9</v>
      </c>
      <c r="E240" s="74" t="s">
        <v>80</v>
      </c>
      <c r="F240" s="74" t="s">
        <v>81</v>
      </c>
      <c r="G240" s="105">
        <v>3118620252</v>
      </c>
      <c r="H240" s="74">
        <v>28</v>
      </c>
      <c r="I240" s="74" t="s">
        <v>709</v>
      </c>
      <c r="J240" s="74" t="s">
        <v>710</v>
      </c>
      <c r="K240" s="74" t="s">
        <v>718</v>
      </c>
      <c r="L240" s="74" t="s">
        <v>1917</v>
      </c>
      <c r="M240" s="74" t="s">
        <v>711</v>
      </c>
      <c r="N240" s="74" t="s">
        <v>1747</v>
      </c>
      <c r="O240" s="74" t="s">
        <v>1891</v>
      </c>
      <c r="P240" s="74" t="s">
        <v>1918</v>
      </c>
      <c r="Q240" s="74" t="s">
        <v>2185</v>
      </c>
      <c r="R240" s="74" t="s">
        <v>2186</v>
      </c>
    </row>
    <row r="241" spans="1:18" s="64" customFormat="1" ht="25.5" x14ac:dyDescent="0.25">
      <c r="A241" s="25">
        <v>202</v>
      </c>
      <c r="B241" s="74" t="s">
        <v>401</v>
      </c>
      <c r="C241" s="102">
        <v>9532873</v>
      </c>
      <c r="D241" s="74" t="s">
        <v>9</v>
      </c>
      <c r="E241" s="74" t="s">
        <v>60</v>
      </c>
      <c r="F241" s="74" t="s">
        <v>52</v>
      </c>
      <c r="G241" s="105" t="s">
        <v>400</v>
      </c>
      <c r="H241" s="74">
        <v>32</v>
      </c>
      <c r="I241" s="74" t="s">
        <v>709</v>
      </c>
      <c r="J241" s="74" t="s">
        <v>710</v>
      </c>
      <c r="K241" s="74" t="s">
        <v>719</v>
      </c>
      <c r="L241" s="74" t="s">
        <v>740</v>
      </c>
      <c r="M241" s="74" t="s">
        <v>711</v>
      </c>
      <c r="N241" s="74" t="s">
        <v>1744</v>
      </c>
      <c r="O241" s="74" t="s">
        <v>1891</v>
      </c>
      <c r="P241" s="74" t="s">
        <v>1914</v>
      </c>
      <c r="Q241" s="74" t="s">
        <v>2185</v>
      </c>
      <c r="R241" s="74" t="s">
        <v>2186</v>
      </c>
    </row>
    <row r="242" spans="1:18" s="68" customFormat="1" ht="38.25" x14ac:dyDescent="0.25">
      <c r="A242" s="25">
        <v>203</v>
      </c>
      <c r="B242" s="74" t="s">
        <v>585</v>
      </c>
      <c r="C242" s="102">
        <v>1026568082</v>
      </c>
      <c r="D242" s="74" t="s">
        <v>9</v>
      </c>
      <c r="E242" s="74" t="s">
        <v>394</v>
      </c>
      <c r="F242" s="74" t="s">
        <v>586</v>
      </c>
      <c r="G242" s="105" t="s">
        <v>587</v>
      </c>
      <c r="H242" s="74">
        <v>3</v>
      </c>
      <c r="I242" s="74" t="s">
        <v>709</v>
      </c>
      <c r="J242" s="74" t="s">
        <v>710</v>
      </c>
      <c r="K242" s="74" t="s">
        <v>720</v>
      </c>
      <c r="L242" s="74" t="s">
        <v>1899</v>
      </c>
      <c r="M242" s="74" t="s">
        <v>711</v>
      </c>
      <c r="N242" s="74" t="s">
        <v>1744</v>
      </c>
      <c r="O242" s="74" t="s">
        <v>1891</v>
      </c>
      <c r="P242" s="74" t="s">
        <v>1914</v>
      </c>
      <c r="Q242" s="74" t="s">
        <v>2185</v>
      </c>
      <c r="R242" s="74" t="s">
        <v>2186</v>
      </c>
    </row>
    <row r="243" spans="1:18" s="63" customFormat="1" ht="38.25" x14ac:dyDescent="0.2">
      <c r="A243" s="25">
        <v>204</v>
      </c>
      <c r="B243" s="74" t="s">
        <v>322</v>
      </c>
      <c r="C243" s="102">
        <v>7363268</v>
      </c>
      <c r="D243" s="74" t="s">
        <v>9</v>
      </c>
      <c r="E243" s="74" t="s">
        <v>297</v>
      </c>
      <c r="F243" s="74" t="s">
        <v>323</v>
      </c>
      <c r="G243" s="107">
        <v>3507961895</v>
      </c>
      <c r="H243" s="74">
        <v>16</v>
      </c>
      <c r="I243" s="74" t="s">
        <v>709</v>
      </c>
      <c r="J243" s="74" t="s">
        <v>710</v>
      </c>
      <c r="K243" s="74" t="s">
        <v>792</v>
      </c>
      <c r="L243" s="74" t="s">
        <v>793</v>
      </c>
      <c r="M243" s="74" t="s">
        <v>711</v>
      </c>
      <c r="N243" s="74" t="s">
        <v>1744</v>
      </c>
      <c r="O243" s="74" t="s">
        <v>1891</v>
      </c>
      <c r="P243" s="74" t="s">
        <v>1914</v>
      </c>
      <c r="Q243" s="74" t="s">
        <v>2185</v>
      </c>
      <c r="R243" s="74" t="s">
        <v>2186</v>
      </c>
    </row>
    <row r="244" spans="1:18" s="63" customFormat="1" ht="38.25" x14ac:dyDescent="0.2">
      <c r="A244" s="25">
        <v>205</v>
      </c>
      <c r="B244" s="74" t="s">
        <v>1050</v>
      </c>
      <c r="C244" s="102">
        <v>4191840</v>
      </c>
      <c r="D244" s="74" t="s">
        <v>9</v>
      </c>
      <c r="E244" s="74" t="s">
        <v>479</v>
      </c>
      <c r="F244" s="74" t="s">
        <v>1051</v>
      </c>
      <c r="G244" s="105" t="s">
        <v>1052</v>
      </c>
      <c r="H244" s="74">
        <v>4</v>
      </c>
      <c r="I244" s="74" t="s">
        <v>709</v>
      </c>
      <c r="J244" s="74" t="s">
        <v>710</v>
      </c>
      <c r="K244" s="74" t="s">
        <v>1053</v>
      </c>
      <c r="L244" s="74" t="s">
        <v>1064</v>
      </c>
      <c r="M244" s="74" t="s">
        <v>1059</v>
      </c>
      <c r="N244" s="74" t="s">
        <v>1744</v>
      </c>
      <c r="O244" s="74" t="s">
        <v>1891</v>
      </c>
      <c r="P244" s="74" t="s">
        <v>1914</v>
      </c>
      <c r="Q244" s="74" t="s">
        <v>2110</v>
      </c>
      <c r="R244" s="74" t="s">
        <v>2186</v>
      </c>
    </row>
    <row r="245" spans="1:18" s="68" customFormat="1" ht="25.5" x14ac:dyDescent="0.25">
      <c r="A245" s="25">
        <v>206</v>
      </c>
      <c r="B245" s="74" t="s">
        <v>456</v>
      </c>
      <c r="C245" s="102">
        <v>9512451</v>
      </c>
      <c r="D245" s="74" t="s">
        <v>9</v>
      </c>
      <c r="E245" s="74" t="s">
        <v>33</v>
      </c>
      <c r="F245" s="74" t="s">
        <v>34</v>
      </c>
      <c r="G245" s="105" t="s">
        <v>708</v>
      </c>
      <c r="H245" s="74">
        <v>6</v>
      </c>
      <c r="I245" s="74" t="s">
        <v>709</v>
      </c>
      <c r="J245" s="74" t="s">
        <v>710</v>
      </c>
      <c r="K245" s="74" t="s">
        <v>722</v>
      </c>
      <c r="L245" s="74" t="s">
        <v>723</v>
      </c>
      <c r="M245" s="74" t="s">
        <v>711</v>
      </c>
      <c r="N245" s="74" t="s">
        <v>1744</v>
      </c>
      <c r="O245" s="74" t="s">
        <v>1891</v>
      </c>
      <c r="P245" s="74" t="s">
        <v>1914</v>
      </c>
      <c r="Q245" s="74" t="s">
        <v>2185</v>
      </c>
      <c r="R245" s="74" t="s">
        <v>2186</v>
      </c>
    </row>
    <row r="246" spans="1:18" s="68" customFormat="1" ht="51" x14ac:dyDescent="0.25">
      <c r="A246" s="25">
        <v>207</v>
      </c>
      <c r="B246" s="74" t="s">
        <v>37</v>
      </c>
      <c r="C246" s="102">
        <v>9654498</v>
      </c>
      <c r="D246" s="74" t="s">
        <v>9</v>
      </c>
      <c r="E246" s="74" t="s">
        <v>36</v>
      </c>
      <c r="F246" s="74" t="s">
        <v>35</v>
      </c>
      <c r="G246" s="105">
        <v>3115649997</v>
      </c>
      <c r="H246" s="74" t="s">
        <v>1900</v>
      </c>
      <c r="I246" s="74" t="s">
        <v>709</v>
      </c>
      <c r="J246" s="74" t="s">
        <v>710</v>
      </c>
      <c r="K246" s="74" t="s">
        <v>1901</v>
      </c>
      <c r="L246" s="74" t="s">
        <v>721</v>
      </c>
      <c r="M246" s="74" t="s">
        <v>711</v>
      </c>
      <c r="N246" s="74" t="s">
        <v>1747</v>
      </c>
      <c r="O246" s="74" t="s">
        <v>1891</v>
      </c>
      <c r="P246" s="74" t="s">
        <v>1914</v>
      </c>
      <c r="Q246" s="74" t="s">
        <v>2185</v>
      </c>
      <c r="R246" s="74" t="s">
        <v>2186</v>
      </c>
    </row>
    <row r="247" spans="1:18" s="103" customFormat="1" ht="38.25" x14ac:dyDescent="0.2">
      <c r="A247" s="25">
        <v>208</v>
      </c>
      <c r="B247" s="74" t="s">
        <v>55</v>
      </c>
      <c r="C247" s="102">
        <v>47367469</v>
      </c>
      <c r="D247" s="74" t="s">
        <v>9</v>
      </c>
      <c r="E247" s="74" t="s">
        <v>54</v>
      </c>
      <c r="F247" s="74" t="s">
        <v>53</v>
      </c>
      <c r="G247" s="105">
        <v>3105779181</v>
      </c>
      <c r="H247" s="74">
        <v>50</v>
      </c>
      <c r="I247" s="74" t="s">
        <v>709</v>
      </c>
      <c r="J247" s="74" t="s">
        <v>710</v>
      </c>
      <c r="K247" s="74" t="s">
        <v>726</v>
      </c>
      <c r="L247" s="74" t="s">
        <v>721</v>
      </c>
      <c r="M247" s="74" t="s">
        <v>711</v>
      </c>
      <c r="N247" s="74" t="s">
        <v>1747</v>
      </c>
      <c r="O247" s="74" t="s">
        <v>1891</v>
      </c>
      <c r="P247" s="74" t="s">
        <v>1914</v>
      </c>
      <c r="Q247" s="74" t="s">
        <v>2185</v>
      </c>
      <c r="R247" s="74" t="s">
        <v>2186</v>
      </c>
    </row>
    <row r="248" spans="1:18" s="103" customFormat="1" ht="38.25" x14ac:dyDescent="0.2">
      <c r="A248" s="25">
        <v>209</v>
      </c>
      <c r="B248" s="110" t="s">
        <v>46</v>
      </c>
      <c r="C248" s="144">
        <v>74860652</v>
      </c>
      <c r="D248" s="110" t="s">
        <v>9</v>
      </c>
      <c r="E248" s="110" t="s">
        <v>47</v>
      </c>
      <c r="F248" s="110" t="s">
        <v>48</v>
      </c>
      <c r="G248" s="109">
        <v>3138725233</v>
      </c>
      <c r="H248" s="110">
        <v>15</v>
      </c>
      <c r="I248" s="110" t="s">
        <v>709</v>
      </c>
      <c r="J248" s="110" t="s">
        <v>710</v>
      </c>
      <c r="K248" s="110" t="s">
        <v>724</v>
      </c>
      <c r="L248" s="110" t="s">
        <v>725</v>
      </c>
      <c r="M248" s="110" t="s">
        <v>711</v>
      </c>
      <c r="N248" s="74" t="s">
        <v>1747</v>
      </c>
      <c r="O248" s="74" t="s">
        <v>1891</v>
      </c>
      <c r="P248" s="74" t="s">
        <v>1914</v>
      </c>
      <c r="Q248" s="74" t="s">
        <v>2185</v>
      </c>
      <c r="R248" s="74" t="s">
        <v>2186</v>
      </c>
    </row>
    <row r="249" spans="1:18" s="103" customFormat="1" ht="38.25" x14ac:dyDescent="0.2">
      <c r="A249" s="25">
        <v>210</v>
      </c>
      <c r="B249" s="110" t="s">
        <v>44</v>
      </c>
      <c r="C249" s="144">
        <v>1118541355</v>
      </c>
      <c r="D249" s="110" t="s">
        <v>9</v>
      </c>
      <c r="E249" s="110" t="s">
        <v>22</v>
      </c>
      <c r="F249" s="110" t="s">
        <v>45</v>
      </c>
      <c r="G249" s="109">
        <v>3138461454</v>
      </c>
      <c r="H249" s="110">
        <v>32</v>
      </c>
      <c r="I249" s="110" t="s">
        <v>709</v>
      </c>
      <c r="J249" s="110" t="s">
        <v>710</v>
      </c>
      <c r="K249" s="110" t="s">
        <v>727</v>
      </c>
      <c r="L249" s="110" t="s">
        <v>728</v>
      </c>
      <c r="M249" s="110" t="s">
        <v>711</v>
      </c>
      <c r="N249" s="74" t="s">
        <v>1747</v>
      </c>
      <c r="O249" s="74" t="s">
        <v>1891</v>
      </c>
      <c r="P249" s="74" t="s">
        <v>1914</v>
      </c>
      <c r="Q249" s="74" t="s">
        <v>2185</v>
      </c>
      <c r="R249" s="74" t="s">
        <v>2186</v>
      </c>
    </row>
    <row r="250" spans="1:18" s="64" customFormat="1" ht="38.25" x14ac:dyDescent="0.25">
      <c r="A250" s="25">
        <v>211</v>
      </c>
      <c r="B250" s="74" t="s">
        <v>495</v>
      </c>
      <c r="C250" s="102">
        <v>9314472</v>
      </c>
      <c r="D250" s="74" t="s">
        <v>9</v>
      </c>
      <c r="E250" s="74" t="s">
        <v>394</v>
      </c>
      <c r="F250" s="74" t="s">
        <v>179</v>
      </c>
      <c r="G250" s="105" t="s">
        <v>496</v>
      </c>
      <c r="H250" s="74">
        <v>7</v>
      </c>
      <c r="I250" s="74" t="s">
        <v>709</v>
      </c>
      <c r="J250" s="74" t="s">
        <v>710</v>
      </c>
      <c r="K250" s="74" t="s">
        <v>731</v>
      </c>
      <c r="L250" s="74" t="s">
        <v>1908</v>
      </c>
      <c r="M250" s="74" t="s">
        <v>1909</v>
      </c>
      <c r="N250" s="74" t="s">
        <v>1747</v>
      </c>
      <c r="O250" s="74" t="s">
        <v>1891</v>
      </c>
      <c r="P250" s="74" t="s">
        <v>1914</v>
      </c>
      <c r="Q250" s="74" t="s">
        <v>2185</v>
      </c>
      <c r="R250" s="74" t="s">
        <v>2186</v>
      </c>
    </row>
    <row r="251" spans="1:18" s="64" customFormat="1" ht="38.25" x14ac:dyDescent="0.25">
      <c r="A251" s="25">
        <v>212</v>
      </c>
      <c r="B251" s="74" t="s">
        <v>88</v>
      </c>
      <c r="C251" s="102">
        <v>9398561</v>
      </c>
      <c r="D251" s="74" t="s">
        <v>9</v>
      </c>
      <c r="E251" s="74" t="s">
        <v>42</v>
      </c>
      <c r="F251" s="74" t="s">
        <v>275</v>
      </c>
      <c r="G251" s="105">
        <v>3116938762</v>
      </c>
      <c r="H251" s="74">
        <v>3</v>
      </c>
      <c r="I251" s="74" t="s">
        <v>709</v>
      </c>
      <c r="J251" s="74" t="s">
        <v>710</v>
      </c>
      <c r="K251" s="74" t="s">
        <v>1895</v>
      </c>
      <c r="L251" s="74" t="s">
        <v>732</v>
      </c>
      <c r="M251" s="74" t="s">
        <v>711</v>
      </c>
      <c r="N251" s="74" t="s">
        <v>1747</v>
      </c>
      <c r="O251" s="74" t="s">
        <v>1891</v>
      </c>
      <c r="P251" s="74" t="s">
        <v>1914</v>
      </c>
      <c r="Q251" s="74" t="s">
        <v>2185</v>
      </c>
      <c r="R251" s="74" t="s">
        <v>2186</v>
      </c>
    </row>
    <row r="252" spans="1:18" s="64" customFormat="1" ht="24" customHeight="1" x14ac:dyDescent="0.25">
      <c r="A252" s="25">
        <v>213</v>
      </c>
      <c r="B252" s="74" t="s">
        <v>337</v>
      </c>
      <c r="C252" s="102">
        <v>33481607</v>
      </c>
      <c r="D252" s="74" t="s">
        <v>9</v>
      </c>
      <c r="E252" s="74" t="s">
        <v>22</v>
      </c>
      <c r="F252" s="74" t="s">
        <v>338</v>
      </c>
      <c r="G252" s="105" t="s">
        <v>339</v>
      </c>
      <c r="H252" s="74">
        <v>32</v>
      </c>
      <c r="I252" s="74" t="s">
        <v>709</v>
      </c>
      <c r="J252" s="74" t="s">
        <v>710</v>
      </c>
      <c r="K252" s="110" t="s">
        <v>1907</v>
      </c>
      <c r="L252" s="74" t="s">
        <v>1915</v>
      </c>
      <c r="M252" s="74" t="s">
        <v>711</v>
      </c>
      <c r="N252" s="74" t="s">
        <v>1747</v>
      </c>
      <c r="O252" s="74" t="s">
        <v>1891</v>
      </c>
      <c r="P252" s="74" t="s">
        <v>1914</v>
      </c>
      <c r="Q252" s="74" t="s">
        <v>2185</v>
      </c>
      <c r="R252" s="74" t="s">
        <v>2186</v>
      </c>
    </row>
    <row r="253" spans="1:18" s="64" customFormat="1" ht="38.25" x14ac:dyDescent="0.25">
      <c r="A253" s="25">
        <v>214</v>
      </c>
      <c r="B253" s="74" t="s">
        <v>1903</v>
      </c>
      <c r="C253" s="102">
        <v>19143081</v>
      </c>
      <c r="D253" s="74" t="s">
        <v>9</v>
      </c>
      <c r="E253" s="74" t="s">
        <v>83</v>
      </c>
      <c r="F253" s="74" t="s">
        <v>82</v>
      </c>
      <c r="G253" s="105">
        <v>3208503822</v>
      </c>
      <c r="H253" s="74" t="s">
        <v>1904</v>
      </c>
      <c r="I253" s="74" t="s">
        <v>709</v>
      </c>
      <c r="J253" s="74" t="s">
        <v>710</v>
      </c>
      <c r="K253" s="74" t="s">
        <v>956</v>
      </c>
      <c r="L253" s="74" t="s">
        <v>957</v>
      </c>
      <c r="M253" s="74" t="s">
        <v>958</v>
      </c>
      <c r="N253" s="74" t="s">
        <v>1747</v>
      </c>
      <c r="O253" s="74" t="s">
        <v>1891</v>
      </c>
      <c r="P253" s="74" t="s">
        <v>2145</v>
      </c>
      <c r="Q253" s="74" t="s">
        <v>2098</v>
      </c>
      <c r="R253" s="74" t="s">
        <v>2186</v>
      </c>
    </row>
    <row r="254" spans="1:18" s="64" customFormat="1" ht="38.25" x14ac:dyDescent="0.25">
      <c r="A254" s="25">
        <v>215</v>
      </c>
      <c r="B254" s="74" t="s">
        <v>279</v>
      </c>
      <c r="C254" s="102">
        <v>9656902</v>
      </c>
      <c r="D254" s="74" t="s">
        <v>9</v>
      </c>
      <c r="E254" s="74" t="s">
        <v>39</v>
      </c>
      <c r="F254" s="74" t="s">
        <v>280</v>
      </c>
      <c r="G254" s="105">
        <v>3157808617</v>
      </c>
      <c r="H254" s="74" t="s">
        <v>737</v>
      </c>
      <c r="I254" s="74" t="s">
        <v>709</v>
      </c>
      <c r="J254" s="74" t="s">
        <v>710</v>
      </c>
      <c r="K254" s="74" t="s">
        <v>738</v>
      </c>
      <c r="L254" s="74" t="s">
        <v>744</v>
      </c>
      <c r="M254" s="110" t="s">
        <v>711</v>
      </c>
      <c r="N254" s="74" t="s">
        <v>1747</v>
      </c>
      <c r="O254" s="74" t="s">
        <v>1891</v>
      </c>
      <c r="P254" s="74" t="s">
        <v>1914</v>
      </c>
      <c r="Q254" s="74" t="s">
        <v>2185</v>
      </c>
      <c r="R254" s="74" t="s">
        <v>2186</v>
      </c>
    </row>
    <row r="255" spans="1:18" s="63" customFormat="1" ht="34.5" customHeight="1" x14ac:dyDescent="0.2">
      <c r="A255" s="25">
        <v>216</v>
      </c>
      <c r="B255" s="74" t="s">
        <v>284</v>
      </c>
      <c r="C255" s="102">
        <v>9656238</v>
      </c>
      <c r="D255" s="74" t="s">
        <v>9</v>
      </c>
      <c r="E255" s="74" t="s">
        <v>36</v>
      </c>
      <c r="F255" s="74" t="s">
        <v>49</v>
      </c>
      <c r="G255" s="105" t="s">
        <v>285</v>
      </c>
      <c r="H255" s="74">
        <v>20</v>
      </c>
      <c r="I255" s="74" t="s">
        <v>709</v>
      </c>
      <c r="J255" s="74" t="s">
        <v>710</v>
      </c>
      <c r="K255" s="74" t="s">
        <v>790</v>
      </c>
      <c r="L255" s="74" t="s">
        <v>744</v>
      </c>
      <c r="M255" s="74" t="s">
        <v>791</v>
      </c>
      <c r="N255" s="74" t="s">
        <v>1747</v>
      </c>
      <c r="O255" s="74" t="s">
        <v>1891</v>
      </c>
      <c r="P255" s="74" t="s">
        <v>1914</v>
      </c>
      <c r="Q255" s="74" t="s">
        <v>2115</v>
      </c>
      <c r="R255" s="74" t="s">
        <v>2186</v>
      </c>
    </row>
    <row r="256" spans="1:18" s="63" customFormat="1" ht="38.25" customHeight="1" x14ac:dyDescent="0.2">
      <c r="A256" s="25">
        <v>217</v>
      </c>
      <c r="B256" s="74" t="s">
        <v>15</v>
      </c>
      <c r="C256" s="102">
        <v>7230204</v>
      </c>
      <c r="D256" s="74" t="s">
        <v>9</v>
      </c>
      <c r="E256" s="74" t="s">
        <v>16</v>
      </c>
      <c r="F256" s="74" t="s">
        <v>17</v>
      </c>
      <c r="G256" s="105">
        <v>3133244076</v>
      </c>
      <c r="H256" s="74" t="s">
        <v>771</v>
      </c>
      <c r="I256" s="74" t="s">
        <v>709</v>
      </c>
      <c r="J256" s="74" t="s">
        <v>710</v>
      </c>
      <c r="K256" s="74" t="s">
        <v>781</v>
      </c>
      <c r="L256" s="74" t="s">
        <v>782</v>
      </c>
      <c r="M256" s="74" t="s">
        <v>783</v>
      </c>
      <c r="N256" s="74" t="s">
        <v>1747</v>
      </c>
      <c r="O256" s="74" t="s">
        <v>1891</v>
      </c>
      <c r="P256" s="74" t="s">
        <v>1914</v>
      </c>
      <c r="Q256" s="74" t="s">
        <v>2185</v>
      </c>
      <c r="R256" s="74" t="s">
        <v>2186</v>
      </c>
    </row>
    <row r="257" spans="1:18" s="63" customFormat="1" ht="38.25" customHeight="1" x14ac:dyDescent="0.2">
      <c r="A257" s="25">
        <v>218</v>
      </c>
      <c r="B257" s="74" t="s">
        <v>796</v>
      </c>
      <c r="C257" s="102">
        <v>9528508</v>
      </c>
      <c r="D257" s="74" t="s">
        <v>9</v>
      </c>
      <c r="E257" s="74" t="s">
        <v>479</v>
      </c>
      <c r="F257" s="74" t="s">
        <v>797</v>
      </c>
      <c r="G257" s="105" t="s">
        <v>798</v>
      </c>
      <c r="H257" s="74" t="s">
        <v>799</v>
      </c>
      <c r="I257" s="74" t="s">
        <v>709</v>
      </c>
      <c r="J257" s="74" t="s">
        <v>710</v>
      </c>
      <c r="K257" s="74" t="s">
        <v>800</v>
      </c>
      <c r="L257" s="74" t="s">
        <v>1929</v>
      </c>
      <c r="M257" s="74" t="s">
        <v>783</v>
      </c>
      <c r="N257" s="74" t="s">
        <v>1747</v>
      </c>
      <c r="O257" s="74" t="s">
        <v>1891</v>
      </c>
      <c r="P257" s="74" t="s">
        <v>1918</v>
      </c>
      <c r="Q257" s="74" t="s">
        <v>2185</v>
      </c>
      <c r="R257" s="74" t="s">
        <v>2186</v>
      </c>
    </row>
    <row r="258" spans="1:18" s="63" customFormat="1" ht="38.25" x14ac:dyDescent="0.2">
      <c r="A258" s="25">
        <v>219</v>
      </c>
      <c r="B258" s="74" t="s">
        <v>384</v>
      </c>
      <c r="C258" s="102">
        <v>80217645</v>
      </c>
      <c r="D258" s="74" t="s">
        <v>9</v>
      </c>
      <c r="E258" s="74" t="s">
        <v>385</v>
      </c>
      <c r="F258" s="74" t="s">
        <v>367</v>
      </c>
      <c r="G258" s="105" t="s">
        <v>386</v>
      </c>
      <c r="H258" s="74">
        <v>35</v>
      </c>
      <c r="I258" s="74" t="s">
        <v>709</v>
      </c>
      <c r="J258" s="74" t="s">
        <v>710</v>
      </c>
      <c r="K258" s="74" t="s">
        <v>788</v>
      </c>
      <c r="L258" s="74" t="s">
        <v>740</v>
      </c>
      <c r="M258" s="74" t="s">
        <v>1913</v>
      </c>
      <c r="N258" s="74" t="s">
        <v>1747</v>
      </c>
      <c r="O258" s="74" t="s">
        <v>1891</v>
      </c>
      <c r="P258" s="74" t="s">
        <v>1918</v>
      </c>
      <c r="Q258" s="74" t="s">
        <v>2110</v>
      </c>
      <c r="R258" s="74" t="s">
        <v>2186</v>
      </c>
    </row>
    <row r="259" spans="1:18" s="68" customFormat="1" ht="38.25" x14ac:dyDescent="0.25">
      <c r="A259" s="25">
        <v>220</v>
      </c>
      <c r="B259" s="74" t="s">
        <v>24</v>
      </c>
      <c r="C259" s="102">
        <v>47427357</v>
      </c>
      <c r="D259" s="74" t="s">
        <v>9</v>
      </c>
      <c r="E259" s="74" t="s">
        <v>25</v>
      </c>
      <c r="F259" s="74" t="s">
        <v>26</v>
      </c>
      <c r="G259" s="105">
        <v>3108024614</v>
      </c>
      <c r="H259" s="74">
        <v>30</v>
      </c>
      <c r="I259" s="74" t="s">
        <v>709</v>
      </c>
      <c r="J259" s="74" t="s">
        <v>710</v>
      </c>
      <c r="K259" s="74" t="s">
        <v>1911</v>
      </c>
      <c r="L259" s="74" t="s">
        <v>729</v>
      </c>
      <c r="M259" s="74" t="s">
        <v>854</v>
      </c>
      <c r="N259" s="74" t="s">
        <v>1747</v>
      </c>
      <c r="O259" s="74" t="s">
        <v>1891</v>
      </c>
      <c r="P259" s="74" t="s">
        <v>1918</v>
      </c>
      <c r="Q259" s="74" t="s">
        <v>2110</v>
      </c>
      <c r="R259" s="74" t="s">
        <v>2186</v>
      </c>
    </row>
    <row r="260" spans="1:18" s="68" customFormat="1" ht="38.25" x14ac:dyDescent="0.25">
      <c r="A260" s="25">
        <v>221</v>
      </c>
      <c r="B260" s="74" t="s">
        <v>413</v>
      </c>
      <c r="C260" s="102">
        <v>9434691</v>
      </c>
      <c r="D260" s="74" t="s">
        <v>9</v>
      </c>
      <c r="E260" s="74" t="s">
        <v>414</v>
      </c>
      <c r="F260" s="74" t="s">
        <v>415</v>
      </c>
      <c r="G260" s="105" t="s">
        <v>416</v>
      </c>
      <c r="H260" s="74">
        <v>13</v>
      </c>
      <c r="I260" s="74" t="s">
        <v>709</v>
      </c>
      <c r="J260" s="74" t="s">
        <v>710</v>
      </c>
      <c r="K260" s="74" t="s">
        <v>1905</v>
      </c>
      <c r="L260" s="74" t="s">
        <v>1906</v>
      </c>
      <c r="M260" s="74" t="s">
        <v>711</v>
      </c>
      <c r="N260" s="74" t="s">
        <v>1747</v>
      </c>
      <c r="O260" s="74" t="s">
        <v>1891</v>
      </c>
      <c r="P260" s="74" t="s">
        <v>1914</v>
      </c>
      <c r="Q260" s="74" t="s">
        <v>2185</v>
      </c>
      <c r="R260" s="74" t="s">
        <v>2186</v>
      </c>
    </row>
    <row r="261" spans="1:18" s="68" customFormat="1" ht="38.25" x14ac:dyDescent="0.25">
      <c r="A261" s="25">
        <v>222</v>
      </c>
      <c r="B261" s="74" t="s">
        <v>1054</v>
      </c>
      <c r="C261" s="102">
        <v>1118535416</v>
      </c>
      <c r="D261" s="74" t="s">
        <v>9</v>
      </c>
      <c r="E261" s="74" t="s">
        <v>93</v>
      </c>
      <c r="F261" s="74" t="s">
        <v>1055</v>
      </c>
      <c r="G261" s="105" t="s">
        <v>1056</v>
      </c>
      <c r="H261" s="74">
        <v>23</v>
      </c>
      <c r="I261" s="74" t="s">
        <v>709</v>
      </c>
      <c r="J261" s="74" t="s">
        <v>710</v>
      </c>
      <c r="K261" s="74" t="s">
        <v>1057</v>
      </c>
      <c r="L261" s="74" t="s">
        <v>751</v>
      </c>
      <c r="M261" s="74" t="s">
        <v>783</v>
      </c>
      <c r="N261" s="74" t="s">
        <v>1747</v>
      </c>
      <c r="O261" s="74" t="s">
        <v>1891</v>
      </c>
      <c r="P261" s="74" t="s">
        <v>1914</v>
      </c>
      <c r="Q261" s="74" t="s">
        <v>2173</v>
      </c>
      <c r="R261" s="74" t="s">
        <v>2186</v>
      </c>
    </row>
    <row r="262" spans="1:18" s="68" customFormat="1" ht="51" x14ac:dyDescent="0.25">
      <c r="A262" s="25">
        <v>223</v>
      </c>
      <c r="B262" s="74" t="s">
        <v>99</v>
      </c>
      <c r="C262" s="102">
        <v>4160206</v>
      </c>
      <c r="D262" s="74" t="s">
        <v>9</v>
      </c>
      <c r="E262" s="74" t="s">
        <v>100</v>
      </c>
      <c r="F262" s="74" t="s">
        <v>101</v>
      </c>
      <c r="G262" s="105">
        <v>3125962897</v>
      </c>
      <c r="H262" s="74">
        <v>49</v>
      </c>
      <c r="I262" s="74" t="s">
        <v>709</v>
      </c>
      <c r="J262" s="74" t="s">
        <v>710</v>
      </c>
      <c r="K262" s="74" t="s">
        <v>780</v>
      </c>
      <c r="L262" s="74" t="s">
        <v>1910</v>
      </c>
      <c r="M262" s="74" t="s">
        <v>711</v>
      </c>
      <c r="N262" s="74" t="s">
        <v>1747</v>
      </c>
      <c r="O262" s="74" t="s">
        <v>1891</v>
      </c>
      <c r="P262" s="74" t="s">
        <v>1914</v>
      </c>
      <c r="Q262" s="74" t="s">
        <v>2185</v>
      </c>
      <c r="R262" s="74" t="s">
        <v>2186</v>
      </c>
    </row>
    <row r="263" spans="1:18" s="68" customFormat="1" ht="30" customHeight="1" x14ac:dyDescent="0.25">
      <c r="A263" s="25">
        <v>224</v>
      </c>
      <c r="B263" s="74" t="s">
        <v>651</v>
      </c>
      <c r="C263" s="102">
        <v>79203457</v>
      </c>
      <c r="D263" s="74" t="s">
        <v>9</v>
      </c>
      <c r="E263" s="74" t="s">
        <v>652</v>
      </c>
      <c r="F263" s="74" t="s">
        <v>653</v>
      </c>
      <c r="G263" s="105" t="s">
        <v>654</v>
      </c>
      <c r="H263" s="74">
        <v>39</v>
      </c>
      <c r="I263" s="74" t="s">
        <v>709</v>
      </c>
      <c r="J263" s="74" t="s">
        <v>710</v>
      </c>
      <c r="K263" s="74" t="s">
        <v>1940</v>
      </c>
      <c r="L263" s="74" t="s">
        <v>1929</v>
      </c>
      <c r="M263" s="74" t="s">
        <v>711</v>
      </c>
      <c r="N263" s="74" t="s">
        <v>1747</v>
      </c>
      <c r="O263" s="74" t="s">
        <v>1891</v>
      </c>
      <c r="P263" s="74" t="s">
        <v>1918</v>
      </c>
      <c r="Q263" s="74" t="s">
        <v>2185</v>
      </c>
      <c r="R263" s="74" t="s">
        <v>2186</v>
      </c>
    </row>
    <row r="264" spans="1:18" s="68" customFormat="1" ht="38.25" x14ac:dyDescent="0.25">
      <c r="A264" s="25">
        <v>225</v>
      </c>
      <c r="B264" s="74" t="s">
        <v>18</v>
      </c>
      <c r="C264" s="102">
        <v>47431562</v>
      </c>
      <c r="D264" s="74" t="s">
        <v>9</v>
      </c>
      <c r="E264" s="74" t="s">
        <v>19</v>
      </c>
      <c r="F264" s="74" t="s">
        <v>20</v>
      </c>
      <c r="G264" s="105">
        <v>3118123976</v>
      </c>
      <c r="H264" s="74">
        <v>49</v>
      </c>
      <c r="I264" s="74" t="s">
        <v>709</v>
      </c>
      <c r="J264" s="74" t="s">
        <v>710</v>
      </c>
      <c r="K264" s="74" t="s">
        <v>787</v>
      </c>
      <c r="L264" s="74" t="s">
        <v>751</v>
      </c>
      <c r="M264" s="74" t="s">
        <v>746</v>
      </c>
      <c r="N264" s="74" t="s">
        <v>1747</v>
      </c>
      <c r="O264" s="74" t="s">
        <v>1891</v>
      </c>
      <c r="P264" s="74" t="s">
        <v>1914</v>
      </c>
      <c r="Q264" s="74" t="s">
        <v>2185</v>
      </c>
      <c r="R264" s="74" t="s">
        <v>2186</v>
      </c>
    </row>
    <row r="265" spans="1:18" s="68" customFormat="1" ht="38.25" x14ac:dyDescent="0.25">
      <c r="A265" s="25">
        <v>226</v>
      </c>
      <c r="B265" s="74" t="s">
        <v>393</v>
      </c>
      <c r="C265" s="102">
        <v>52862282</v>
      </c>
      <c r="D265" s="74" t="s">
        <v>9</v>
      </c>
      <c r="E265" s="74" t="s">
        <v>394</v>
      </c>
      <c r="F265" s="74" t="s">
        <v>395</v>
      </c>
      <c r="G265" s="105" t="s">
        <v>396</v>
      </c>
      <c r="H265" s="74" t="s">
        <v>739</v>
      </c>
      <c r="I265" s="74" t="s">
        <v>709</v>
      </c>
      <c r="J265" s="74" t="s">
        <v>710</v>
      </c>
      <c r="K265" s="74" t="s">
        <v>1912</v>
      </c>
      <c r="L265" s="74" t="s">
        <v>740</v>
      </c>
      <c r="M265" s="74" t="s">
        <v>742</v>
      </c>
      <c r="N265" s="74" t="s">
        <v>1747</v>
      </c>
      <c r="O265" s="74" t="s">
        <v>1891</v>
      </c>
      <c r="P265" s="74" t="s">
        <v>1914</v>
      </c>
      <c r="Q265" s="74" t="s">
        <v>2185</v>
      </c>
      <c r="R265" s="74" t="s">
        <v>2186</v>
      </c>
    </row>
    <row r="266" spans="1:18" s="68" customFormat="1" ht="38.25" x14ac:dyDescent="0.25">
      <c r="A266" s="25">
        <v>227</v>
      </c>
      <c r="B266" s="74" t="s">
        <v>397</v>
      </c>
      <c r="C266" s="102">
        <v>46353881</v>
      </c>
      <c r="D266" s="74" t="s">
        <v>9</v>
      </c>
      <c r="E266" s="74" t="s">
        <v>394</v>
      </c>
      <c r="F266" s="74" t="s">
        <v>398</v>
      </c>
      <c r="G266" s="105" t="s">
        <v>399</v>
      </c>
      <c r="H266" s="74">
        <v>17</v>
      </c>
      <c r="I266" s="74" t="s">
        <v>709</v>
      </c>
      <c r="J266" s="74" t="s">
        <v>710</v>
      </c>
      <c r="K266" s="74" t="s">
        <v>731</v>
      </c>
      <c r="L266" s="74" t="s">
        <v>740</v>
      </c>
      <c r="M266" s="74" t="s">
        <v>742</v>
      </c>
      <c r="N266" s="74" t="s">
        <v>1747</v>
      </c>
      <c r="O266" s="74" t="s">
        <v>1891</v>
      </c>
      <c r="P266" s="74" t="s">
        <v>1914</v>
      </c>
      <c r="Q266" s="74" t="s">
        <v>2185</v>
      </c>
      <c r="R266" s="74" t="s">
        <v>2186</v>
      </c>
    </row>
    <row r="267" spans="1:18" s="68" customFormat="1" ht="51" x14ac:dyDescent="0.25">
      <c r="A267" s="25">
        <v>228</v>
      </c>
      <c r="B267" s="74" t="s">
        <v>1902</v>
      </c>
      <c r="C267" s="102">
        <v>79483882</v>
      </c>
      <c r="D267" s="74" t="s">
        <v>9</v>
      </c>
      <c r="E267" s="74" t="s">
        <v>36</v>
      </c>
      <c r="F267" s="74" t="s">
        <v>325</v>
      </c>
      <c r="G267" s="107">
        <v>3193878568</v>
      </c>
      <c r="H267" s="74">
        <v>6</v>
      </c>
      <c r="I267" s="74" t="s">
        <v>709</v>
      </c>
      <c r="J267" s="74" t="s">
        <v>710</v>
      </c>
      <c r="K267" s="74" t="s">
        <v>731</v>
      </c>
      <c r="L267" s="74" t="s">
        <v>740</v>
      </c>
      <c r="M267" s="74" t="s">
        <v>762</v>
      </c>
      <c r="N267" s="74" t="s">
        <v>1747</v>
      </c>
      <c r="O267" s="74" t="s">
        <v>1891</v>
      </c>
      <c r="P267" s="74" t="s">
        <v>1914</v>
      </c>
      <c r="Q267" s="74" t="s">
        <v>2185</v>
      </c>
      <c r="R267" s="74" t="s">
        <v>2186</v>
      </c>
    </row>
    <row r="268" spans="1:18" s="68" customFormat="1" ht="38.25" x14ac:dyDescent="0.25">
      <c r="A268" s="25">
        <v>229</v>
      </c>
      <c r="B268" s="74" t="s">
        <v>286</v>
      </c>
      <c r="C268" s="102">
        <v>30346581</v>
      </c>
      <c r="D268" s="74" t="s">
        <v>9</v>
      </c>
      <c r="E268" s="74" t="s">
        <v>287</v>
      </c>
      <c r="F268" s="74" t="s">
        <v>49</v>
      </c>
      <c r="G268" s="105">
        <v>3124124740</v>
      </c>
      <c r="H268" s="74">
        <v>3</v>
      </c>
      <c r="I268" s="74" t="s">
        <v>709</v>
      </c>
      <c r="J268" s="74" t="s">
        <v>710</v>
      </c>
      <c r="K268" s="74" t="s">
        <v>2097</v>
      </c>
      <c r="L268" s="74" t="s">
        <v>794</v>
      </c>
      <c r="M268" s="74" t="s">
        <v>743</v>
      </c>
      <c r="N268" s="74" t="s">
        <v>1747</v>
      </c>
      <c r="O268" s="74" t="s">
        <v>1891</v>
      </c>
      <c r="P268" s="74" t="s">
        <v>1914</v>
      </c>
      <c r="Q268" s="74" t="s">
        <v>2122</v>
      </c>
      <c r="R268" s="74" t="s">
        <v>2186</v>
      </c>
    </row>
    <row r="269" spans="1:18" s="64" customFormat="1" ht="38.25" x14ac:dyDescent="0.25">
      <c r="A269" s="108">
        <v>230</v>
      </c>
      <c r="B269" s="74" t="s">
        <v>698</v>
      </c>
      <c r="C269" s="102">
        <v>17313407</v>
      </c>
      <c r="D269" s="74" t="s">
        <v>9</v>
      </c>
      <c r="E269" s="74" t="s">
        <v>42</v>
      </c>
      <c r="F269" s="74" t="s">
        <v>699</v>
      </c>
      <c r="G269" s="105" t="s">
        <v>700</v>
      </c>
      <c r="H269" s="74">
        <v>7</v>
      </c>
      <c r="I269" s="74" t="s">
        <v>709</v>
      </c>
      <c r="J269" s="74" t="s">
        <v>710</v>
      </c>
      <c r="K269" s="74" t="s">
        <v>795</v>
      </c>
      <c r="L269" s="74" t="s">
        <v>740</v>
      </c>
      <c r="M269" s="74" t="s">
        <v>783</v>
      </c>
      <c r="N269" s="74" t="s">
        <v>1747</v>
      </c>
      <c r="O269" s="74" t="s">
        <v>1891</v>
      </c>
      <c r="P269" s="74" t="s">
        <v>1914</v>
      </c>
      <c r="Q269" s="74" t="s">
        <v>2122</v>
      </c>
      <c r="R269" s="74" t="s">
        <v>2186</v>
      </c>
    </row>
    <row r="270" spans="1:18" s="64" customFormat="1" ht="38.25" x14ac:dyDescent="0.25">
      <c r="A270" s="25">
        <v>231</v>
      </c>
      <c r="B270" s="74" t="s">
        <v>584</v>
      </c>
      <c r="C270" s="102">
        <v>51775001</v>
      </c>
      <c r="D270" s="74" t="s">
        <v>9</v>
      </c>
      <c r="E270" s="74" t="s">
        <v>394</v>
      </c>
      <c r="F270" s="74" t="s">
        <v>583</v>
      </c>
      <c r="G270" s="105" t="s">
        <v>582</v>
      </c>
      <c r="H270" s="74">
        <v>60</v>
      </c>
      <c r="I270" s="74" t="s">
        <v>709</v>
      </c>
      <c r="J270" s="74" t="s">
        <v>710</v>
      </c>
      <c r="K270" s="74" t="s">
        <v>1898</v>
      </c>
      <c r="L270" s="74" t="s">
        <v>785</v>
      </c>
      <c r="M270" s="74" t="s">
        <v>711</v>
      </c>
      <c r="N270" s="74" t="s">
        <v>1747</v>
      </c>
      <c r="O270" s="74" t="s">
        <v>1891</v>
      </c>
      <c r="P270" s="74" t="s">
        <v>1914</v>
      </c>
      <c r="Q270" s="74" t="s">
        <v>2185</v>
      </c>
      <c r="R270" s="74" t="s">
        <v>2186</v>
      </c>
    </row>
    <row r="271" spans="1:18" s="64" customFormat="1" ht="38.25" x14ac:dyDescent="0.25">
      <c r="A271" s="25">
        <v>232</v>
      </c>
      <c r="B271" s="74" t="s">
        <v>38</v>
      </c>
      <c r="C271" s="102">
        <v>74814826</v>
      </c>
      <c r="D271" s="74" t="s">
        <v>9</v>
      </c>
      <c r="E271" s="74" t="s">
        <v>39</v>
      </c>
      <c r="F271" s="74" t="s">
        <v>40</v>
      </c>
      <c r="G271" s="105">
        <v>3108558699</v>
      </c>
      <c r="H271" s="74">
        <v>19</v>
      </c>
      <c r="I271" s="74" t="s">
        <v>709</v>
      </c>
      <c r="J271" s="74" t="s">
        <v>710</v>
      </c>
      <c r="K271" s="74" t="s">
        <v>784</v>
      </c>
      <c r="L271" s="74" t="s">
        <v>751</v>
      </c>
      <c r="M271" s="74" t="s">
        <v>783</v>
      </c>
      <c r="N271" s="74" t="s">
        <v>1747</v>
      </c>
      <c r="O271" s="74" t="s">
        <v>1891</v>
      </c>
      <c r="P271" s="74" t="s">
        <v>1914</v>
      </c>
      <c r="Q271" s="74" t="s">
        <v>2185</v>
      </c>
      <c r="R271" s="74" t="s">
        <v>2186</v>
      </c>
    </row>
    <row r="272" spans="1:18" s="64" customFormat="1" ht="38.25" x14ac:dyDescent="0.25">
      <c r="A272" s="25">
        <v>233</v>
      </c>
      <c r="B272" s="74" t="s">
        <v>407</v>
      </c>
      <c r="C272" s="102">
        <v>4106026</v>
      </c>
      <c r="D272" s="74" t="s">
        <v>9</v>
      </c>
      <c r="E272" s="74" t="s">
        <v>408</v>
      </c>
      <c r="F272" s="74" t="s">
        <v>409</v>
      </c>
      <c r="G272" s="105" t="s">
        <v>410</v>
      </c>
      <c r="H272" s="74">
        <v>16</v>
      </c>
      <c r="I272" s="74" t="s">
        <v>709</v>
      </c>
      <c r="J272" s="74" t="s">
        <v>710</v>
      </c>
      <c r="K272" s="74" t="s">
        <v>892</v>
      </c>
      <c r="L272" s="74" t="s">
        <v>891</v>
      </c>
      <c r="M272" s="74" t="s">
        <v>893</v>
      </c>
      <c r="N272" s="74" t="s">
        <v>1747</v>
      </c>
      <c r="O272" s="74" t="s">
        <v>1891</v>
      </c>
      <c r="P272" s="74" t="s">
        <v>1914</v>
      </c>
      <c r="Q272" s="74" t="s">
        <v>2185</v>
      </c>
      <c r="R272" s="74" t="s">
        <v>2186</v>
      </c>
    </row>
    <row r="273" spans="1:19" s="64" customFormat="1" ht="38.25" x14ac:dyDescent="0.25">
      <c r="A273" s="25">
        <v>234</v>
      </c>
      <c r="B273" s="110" t="s">
        <v>288</v>
      </c>
      <c r="C273" s="144">
        <v>10167793</v>
      </c>
      <c r="D273" s="110" t="s">
        <v>9</v>
      </c>
      <c r="E273" s="110" t="s">
        <v>36</v>
      </c>
      <c r="F273" s="110" t="s">
        <v>49</v>
      </c>
      <c r="G273" s="109">
        <v>3214070329</v>
      </c>
      <c r="H273" s="110">
        <v>7</v>
      </c>
      <c r="I273" s="110" t="s">
        <v>709</v>
      </c>
      <c r="J273" s="110" t="s">
        <v>710</v>
      </c>
      <c r="K273" s="110" t="s">
        <v>789</v>
      </c>
      <c r="L273" s="110" t="s">
        <v>751</v>
      </c>
      <c r="M273" s="110" t="s">
        <v>783</v>
      </c>
      <c r="N273" s="110" t="s">
        <v>1747</v>
      </c>
      <c r="O273" s="110" t="s">
        <v>1891</v>
      </c>
      <c r="P273" s="110" t="s">
        <v>1914</v>
      </c>
      <c r="Q273" s="74" t="s">
        <v>2123</v>
      </c>
      <c r="R273" s="74" t="s">
        <v>2186</v>
      </c>
    </row>
    <row r="274" spans="1:19" s="64" customFormat="1" ht="51" x14ac:dyDescent="0.25">
      <c r="A274" s="25">
        <v>246</v>
      </c>
      <c r="B274" s="74" t="s">
        <v>289</v>
      </c>
      <c r="C274" s="102">
        <v>51567961</v>
      </c>
      <c r="D274" s="74" t="s">
        <v>9</v>
      </c>
      <c r="E274" s="74" t="s">
        <v>83</v>
      </c>
      <c r="F274" s="74" t="s">
        <v>290</v>
      </c>
      <c r="G274" s="105">
        <v>3124320147</v>
      </c>
      <c r="H274" s="74">
        <v>9</v>
      </c>
      <c r="I274" s="74" t="s">
        <v>709</v>
      </c>
      <c r="J274" s="74" t="s">
        <v>710</v>
      </c>
      <c r="K274" s="74" t="s">
        <v>1932</v>
      </c>
      <c r="L274" s="74" t="s">
        <v>1916</v>
      </c>
      <c r="M274" s="74" t="s">
        <v>1916</v>
      </c>
      <c r="N274" s="74" t="s">
        <v>1747</v>
      </c>
      <c r="O274" s="74" t="s">
        <v>1891</v>
      </c>
      <c r="P274" s="74" t="s">
        <v>2155</v>
      </c>
      <c r="Q274" s="74" t="s">
        <v>2161</v>
      </c>
      <c r="R274" s="74" t="s">
        <v>1933</v>
      </c>
    </row>
    <row r="275" spans="1:19" s="64" customFormat="1" ht="38.25" x14ac:dyDescent="0.25">
      <c r="A275" s="25">
        <v>247</v>
      </c>
      <c r="B275" s="74" t="s">
        <v>910</v>
      </c>
      <c r="C275" s="102">
        <v>9650019</v>
      </c>
      <c r="D275" s="74" t="s">
        <v>9</v>
      </c>
      <c r="E275" s="74" t="s">
        <v>911</v>
      </c>
      <c r="F275" s="74" t="s">
        <v>318</v>
      </c>
      <c r="G275" s="105" t="s">
        <v>912</v>
      </c>
      <c r="H275" s="74">
        <v>16</v>
      </c>
      <c r="I275" s="74" t="s">
        <v>709</v>
      </c>
      <c r="J275" s="74" t="s">
        <v>710</v>
      </c>
      <c r="K275" s="74" t="s">
        <v>1920</v>
      </c>
      <c r="L275" s="74" t="s">
        <v>1916</v>
      </c>
      <c r="M275" s="74" t="s">
        <v>1921</v>
      </c>
      <c r="N275" s="74" t="s">
        <v>1747</v>
      </c>
      <c r="O275" s="74" t="s">
        <v>1891</v>
      </c>
      <c r="P275" s="74" t="s">
        <v>2155</v>
      </c>
      <c r="Q275" s="74" t="s">
        <v>2162</v>
      </c>
      <c r="R275" s="74" t="s">
        <v>1922</v>
      </c>
    </row>
    <row r="276" spans="1:19" s="111" customFormat="1" ht="38.25" x14ac:dyDescent="0.25">
      <c r="A276" s="25">
        <v>248</v>
      </c>
      <c r="B276" s="74" t="s">
        <v>648</v>
      </c>
      <c r="C276" s="102">
        <v>47440898</v>
      </c>
      <c r="D276" s="74" t="s">
        <v>9</v>
      </c>
      <c r="E276" s="74" t="s">
        <v>49</v>
      </c>
      <c r="F276" s="74" t="s">
        <v>649</v>
      </c>
      <c r="G276" s="105" t="s">
        <v>650</v>
      </c>
      <c r="H276" s="74" t="s">
        <v>1934</v>
      </c>
      <c r="I276" s="74" t="s">
        <v>709</v>
      </c>
      <c r="J276" s="74" t="s">
        <v>710</v>
      </c>
      <c r="K276" s="74" t="s">
        <v>1935</v>
      </c>
      <c r="L276" s="74" t="s">
        <v>1916</v>
      </c>
      <c r="M276" s="74" t="s">
        <v>1916</v>
      </c>
      <c r="N276" s="74" t="s">
        <v>1747</v>
      </c>
      <c r="O276" s="74" t="s">
        <v>1891</v>
      </c>
      <c r="P276" s="74" t="s">
        <v>2155</v>
      </c>
      <c r="Q276" s="74" t="s">
        <v>2161</v>
      </c>
      <c r="R276" s="74" t="s">
        <v>1936</v>
      </c>
    </row>
    <row r="277" spans="1:19" s="64" customFormat="1" ht="38.25" x14ac:dyDescent="0.25">
      <c r="A277" s="25">
        <v>249</v>
      </c>
      <c r="B277" s="110" t="s">
        <v>1954</v>
      </c>
      <c r="C277" s="144">
        <v>9659244</v>
      </c>
      <c r="D277" s="110" t="s">
        <v>9</v>
      </c>
      <c r="E277" s="110" t="s">
        <v>28</v>
      </c>
      <c r="F277" s="110" t="s">
        <v>311</v>
      </c>
      <c r="G277" s="143">
        <v>3102135171</v>
      </c>
      <c r="H277" s="110">
        <v>39</v>
      </c>
      <c r="I277" s="110" t="s">
        <v>709</v>
      </c>
      <c r="J277" s="110" t="s">
        <v>710</v>
      </c>
      <c r="K277" s="110" t="s">
        <v>1955</v>
      </c>
      <c r="L277" s="74" t="s">
        <v>1916</v>
      </c>
      <c r="M277" s="74" t="s">
        <v>1921</v>
      </c>
      <c r="N277" s="74" t="s">
        <v>1747</v>
      </c>
      <c r="O277" s="110" t="s">
        <v>1891</v>
      </c>
      <c r="P277" s="74" t="s">
        <v>2155</v>
      </c>
      <c r="Q277" s="74" t="s">
        <v>2163</v>
      </c>
      <c r="R277" s="74" t="s">
        <v>1956</v>
      </c>
    </row>
    <row r="278" spans="1:19" s="64" customFormat="1" ht="38.25" x14ac:dyDescent="0.25">
      <c r="A278" s="25">
        <v>250</v>
      </c>
      <c r="B278" s="74" t="s">
        <v>655</v>
      </c>
      <c r="C278" s="102">
        <v>74857488</v>
      </c>
      <c r="D278" s="74" t="s">
        <v>9</v>
      </c>
      <c r="E278" s="74" t="s">
        <v>287</v>
      </c>
      <c r="F278" s="74" t="s">
        <v>656</v>
      </c>
      <c r="G278" s="105" t="s">
        <v>657</v>
      </c>
      <c r="H278" s="74">
        <v>8</v>
      </c>
      <c r="I278" s="74" t="s">
        <v>709</v>
      </c>
      <c r="J278" s="74" t="s">
        <v>710</v>
      </c>
      <c r="K278" s="74" t="s">
        <v>1930</v>
      </c>
      <c r="L278" s="74" t="s">
        <v>1916</v>
      </c>
      <c r="M278" s="74" t="s">
        <v>1916</v>
      </c>
      <c r="N278" s="74" t="s">
        <v>1747</v>
      </c>
      <c r="O278" s="74" t="s">
        <v>1891</v>
      </c>
      <c r="P278" s="74" t="s">
        <v>2155</v>
      </c>
      <c r="Q278" s="74" t="s">
        <v>2161</v>
      </c>
      <c r="R278" s="74" t="s">
        <v>1931</v>
      </c>
    </row>
    <row r="279" spans="1:19" s="25" customFormat="1" ht="38.25" x14ac:dyDescent="0.2">
      <c r="A279" s="25">
        <v>251</v>
      </c>
      <c r="B279" s="74" t="s">
        <v>478</v>
      </c>
      <c r="C279" s="102">
        <v>51716581</v>
      </c>
      <c r="D279" s="74" t="s">
        <v>9</v>
      </c>
      <c r="E279" s="74" t="s">
        <v>479</v>
      </c>
      <c r="F279" s="74" t="s">
        <v>480</v>
      </c>
      <c r="G279" s="105" t="s">
        <v>481</v>
      </c>
      <c r="H279" s="74" t="s">
        <v>1960</v>
      </c>
      <c r="I279" s="74" t="s">
        <v>709</v>
      </c>
      <c r="J279" s="74" t="s">
        <v>710</v>
      </c>
      <c r="K279" s="74" t="s">
        <v>730</v>
      </c>
      <c r="L279" s="74" t="s">
        <v>1916</v>
      </c>
      <c r="M279" s="74" t="s">
        <v>711</v>
      </c>
      <c r="N279" s="74" t="s">
        <v>1747</v>
      </c>
      <c r="O279" s="74" t="s">
        <v>1891</v>
      </c>
      <c r="P279" s="74" t="s">
        <v>2155</v>
      </c>
      <c r="Q279" s="74" t="s">
        <v>2157</v>
      </c>
      <c r="R279" s="74" t="s">
        <v>1961</v>
      </c>
      <c r="S279" s="139"/>
    </row>
    <row r="280" spans="1:19" s="64" customFormat="1" ht="38.25" x14ac:dyDescent="0.25">
      <c r="A280" s="25">
        <v>252</v>
      </c>
      <c r="B280" s="74" t="s">
        <v>30</v>
      </c>
      <c r="C280" s="102">
        <v>47428061</v>
      </c>
      <c r="D280" s="74" t="s">
        <v>9</v>
      </c>
      <c r="E280" s="74" t="s">
        <v>31</v>
      </c>
      <c r="F280" s="74" t="s">
        <v>32</v>
      </c>
      <c r="G280" s="105">
        <v>3144421894</v>
      </c>
      <c r="H280" s="74">
        <v>4</v>
      </c>
      <c r="I280" s="74" t="s">
        <v>709</v>
      </c>
      <c r="J280" s="74" t="s">
        <v>710</v>
      </c>
      <c r="K280" s="74" t="s">
        <v>1943</v>
      </c>
      <c r="L280" s="74" t="s">
        <v>1916</v>
      </c>
      <c r="M280" s="74" t="s">
        <v>711</v>
      </c>
      <c r="N280" s="74" t="s">
        <v>1747</v>
      </c>
      <c r="O280" s="74" t="s">
        <v>1891</v>
      </c>
      <c r="P280" s="74" t="s">
        <v>2155</v>
      </c>
      <c r="Q280" s="74" t="s">
        <v>2157</v>
      </c>
      <c r="R280" s="74" t="s">
        <v>1944</v>
      </c>
    </row>
    <row r="281" spans="1:19" s="64" customFormat="1" ht="38.25" x14ac:dyDescent="0.25">
      <c r="A281" s="25">
        <v>253</v>
      </c>
      <c r="B281" s="74" t="s">
        <v>491</v>
      </c>
      <c r="C281" s="102">
        <v>46371811</v>
      </c>
      <c r="D281" s="74" t="s">
        <v>9</v>
      </c>
      <c r="E281" s="74" t="s">
        <v>394</v>
      </c>
      <c r="F281" s="74" t="s">
        <v>490</v>
      </c>
      <c r="G281" s="105" t="s">
        <v>489</v>
      </c>
      <c r="H281" s="74">
        <v>21</v>
      </c>
      <c r="I281" s="74" t="s">
        <v>709</v>
      </c>
      <c r="J281" s="74" t="s">
        <v>710</v>
      </c>
      <c r="K281" s="74" t="s">
        <v>786</v>
      </c>
      <c r="L281" s="74" t="s">
        <v>1916</v>
      </c>
      <c r="M281" s="74" t="s">
        <v>1962</v>
      </c>
      <c r="N281" s="74" t="s">
        <v>1747</v>
      </c>
      <c r="O281" s="74" t="s">
        <v>1891</v>
      </c>
      <c r="P281" s="74" t="s">
        <v>2155</v>
      </c>
      <c r="Q281" s="74" t="s">
        <v>2157</v>
      </c>
      <c r="R281" s="74"/>
    </row>
    <row r="282" spans="1:19" s="64" customFormat="1" ht="38.25" x14ac:dyDescent="0.25">
      <c r="A282" s="25">
        <v>254</v>
      </c>
      <c r="B282" s="74" t="s">
        <v>486</v>
      </c>
      <c r="C282" s="102">
        <v>46364930</v>
      </c>
      <c r="D282" s="74" t="s">
        <v>9</v>
      </c>
      <c r="E282" s="74" t="s">
        <v>394</v>
      </c>
      <c r="F282" s="74" t="s">
        <v>487</v>
      </c>
      <c r="G282" s="105" t="s">
        <v>488</v>
      </c>
      <c r="H282" s="74">
        <v>21</v>
      </c>
      <c r="I282" s="74" t="s">
        <v>709</v>
      </c>
      <c r="J282" s="74" t="s">
        <v>710</v>
      </c>
      <c r="K282" s="74" t="s">
        <v>745</v>
      </c>
      <c r="L282" s="74" t="s">
        <v>1916</v>
      </c>
      <c r="M282" s="74" t="s">
        <v>1941</v>
      </c>
      <c r="N282" s="74" t="s">
        <v>1747</v>
      </c>
      <c r="O282" s="74" t="s">
        <v>1891</v>
      </c>
      <c r="P282" s="74" t="s">
        <v>2155</v>
      </c>
      <c r="Q282" s="74" t="s">
        <v>2164</v>
      </c>
      <c r="R282" s="74" t="s">
        <v>1942</v>
      </c>
    </row>
    <row r="283" spans="1:19" s="64" customFormat="1" ht="38.25" x14ac:dyDescent="0.25">
      <c r="A283" s="25">
        <v>255</v>
      </c>
      <c r="B283" s="74" t="s">
        <v>589</v>
      </c>
      <c r="C283" s="102">
        <v>23745043</v>
      </c>
      <c r="D283" s="74" t="s">
        <v>9</v>
      </c>
      <c r="E283" s="74" t="s">
        <v>394</v>
      </c>
      <c r="F283" s="74" t="s">
        <v>586</v>
      </c>
      <c r="G283" s="105" t="s">
        <v>588</v>
      </c>
      <c r="H283" s="74">
        <v>13</v>
      </c>
      <c r="I283" s="74" t="s">
        <v>709</v>
      </c>
      <c r="J283" s="74" t="s">
        <v>710</v>
      </c>
      <c r="K283" s="74" t="s">
        <v>1949</v>
      </c>
      <c r="L283" s="74" t="s">
        <v>1916</v>
      </c>
      <c r="M283" s="74" t="s">
        <v>1916</v>
      </c>
      <c r="N283" s="74" t="s">
        <v>1747</v>
      </c>
      <c r="O283" s="74" t="s">
        <v>1891</v>
      </c>
      <c r="P283" s="74" t="s">
        <v>2155</v>
      </c>
      <c r="Q283" s="74" t="s">
        <v>2161</v>
      </c>
      <c r="R283" s="74" t="s">
        <v>1950</v>
      </c>
    </row>
    <row r="284" spans="1:19" s="138" customFormat="1" ht="51" x14ac:dyDescent="0.25">
      <c r="A284" s="25">
        <v>256</v>
      </c>
      <c r="B284" s="74" t="s">
        <v>484</v>
      </c>
      <c r="C284" s="102">
        <v>23740329</v>
      </c>
      <c r="D284" s="74" t="s">
        <v>9</v>
      </c>
      <c r="E284" s="74" t="s">
        <v>479</v>
      </c>
      <c r="F284" s="74" t="s">
        <v>483</v>
      </c>
      <c r="G284" s="105" t="s">
        <v>482</v>
      </c>
      <c r="H284" s="74">
        <v>13</v>
      </c>
      <c r="I284" s="74" t="s">
        <v>709</v>
      </c>
      <c r="J284" s="74" t="s">
        <v>710</v>
      </c>
      <c r="K284" s="74" t="s">
        <v>1957</v>
      </c>
      <c r="L284" s="74" t="s">
        <v>1916</v>
      </c>
      <c r="M284" s="74" t="s">
        <v>711</v>
      </c>
      <c r="N284" s="74" t="s">
        <v>1747</v>
      </c>
      <c r="O284" s="74" t="s">
        <v>1891</v>
      </c>
      <c r="P284" s="74" t="s">
        <v>2155</v>
      </c>
      <c r="Q284" s="74" t="s">
        <v>2157</v>
      </c>
      <c r="R284" s="74" t="s">
        <v>1959</v>
      </c>
      <c r="S284" s="140"/>
    </row>
    <row r="285" spans="1:19" s="64" customFormat="1" ht="38.25" x14ac:dyDescent="0.25">
      <c r="A285" s="25">
        <v>257</v>
      </c>
      <c r="B285" s="74" t="s">
        <v>387</v>
      </c>
      <c r="C285" s="102">
        <v>79340666</v>
      </c>
      <c r="D285" s="74" t="s">
        <v>9</v>
      </c>
      <c r="E285" s="74" t="s">
        <v>83</v>
      </c>
      <c r="F285" s="74" t="s">
        <v>388</v>
      </c>
      <c r="G285" s="105" t="s">
        <v>389</v>
      </c>
      <c r="H285" s="74" t="s">
        <v>2093</v>
      </c>
      <c r="I285" s="74" t="s">
        <v>709</v>
      </c>
      <c r="J285" s="74" t="s">
        <v>1916</v>
      </c>
      <c r="K285" s="74" t="s">
        <v>2094</v>
      </c>
      <c r="L285" s="74" t="s">
        <v>1916</v>
      </c>
      <c r="M285" s="74" t="s">
        <v>1916</v>
      </c>
      <c r="N285" s="74" t="s">
        <v>1747</v>
      </c>
      <c r="O285" s="74" t="s">
        <v>1916</v>
      </c>
      <c r="P285" s="74" t="s">
        <v>2155</v>
      </c>
      <c r="Q285" s="74" t="s">
        <v>2165</v>
      </c>
      <c r="R285" s="74" t="s">
        <v>1966</v>
      </c>
    </row>
    <row r="286" spans="1:19" s="64" customFormat="1" ht="25.5" x14ac:dyDescent="0.25">
      <c r="A286" s="25">
        <v>266</v>
      </c>
      <c r="B286" s="74" t="s">
        <v>78</v>
      </c>
      <c r="C286" s="102">
        <v>47427294</v>
      </c>
      <c r="D286" s="74" t="s">
        <v>9</v>
      </c>
      <c r="E286" s="74" t="s">
        <v>77</v>
      </c>
      <c r="F286" s="74" t="s">
        <v>76</v>
      </c>
      <c r="G286" s="105">
        <v>3124322638</v>
      </c>
      <c r="H286" s="74" t="s">
        <v>848</v>
      </c>
      <c r="I286" s="74" t="s">
        <v>848</v>
      </c>
      <c r="J286" s="74" t="s">
        <v>848</v>
      </c>
      <c r="K286" s="74" t="s">
        <v>848</v>
      </c>
      <c r="L286" s="74" t="s">
        <v>848</v>
      </c>
      <c r="M286" s="74" t="s">
        <v>848</v>
      </c>
      <c r="N286" s="74" t="s">
        <v>848</v>
      </c>
      <c r="O286" s="74" t="s">
        <v>848</v>
      </c>
      <c r="P286" s="74" t="s">
        <v>2111</v>
      </c>
      <c r="Q286" s="74" t="s">
        <v>848</v>
      </c>
      <c r="R286" s="74" t="s">
        <v>1919</v>
      </c>
    </row>
    <row r="287" spans="1:19" s="64" customFormat="1" ht="38.25" x14ac:dyDescent="0.25">
      <c r="A287" s="25">
        <v>278</v>
      </c>
      <c r="B287" s="74" t="s">
        <v>29</v>
      </c>
      <c r="C287" s="102">
        <v>4349224</v>
      </c>
      <c r="D287" s="74" t="s">
        <v>9</v>
      </c>
      <c r="E287" s="74" t="s">
        <v>28</v>
      </c>
      <c r="F287" s="74" t="s">
        <v>27</v>
      </c>
      <c r="G287" s="105">
        <v>3123045821</v>
      </c>
      <c r="H287" s="74" t="s">
        <v>1916</v>
      </c>
      <c r="I287" s="74" t="s">
        <v>1916</v>
      </c>
      <c r="J287" s="74" t="s">
        <v>1916</v>
      </c>
      <c r="K287" s="74" t="s">
        <v>1916</v>
      </c>
      <c r="L287" s="74" t="s">
        <v>1916</v>
      </c>
      <c r="M287" s="74" t="s">
        <v>1916</v>
      </c>
      <c r="N287" s="74" t="s">
        <v>1747</v>
      </c>
      <c r="O287" s="74" t="s">
        <v>1916</v>
      </c>
      <c r="P287" s="74" t="s">
        <v>2145</v>
      </c>
      <c r="Q287" s="74" t="s">
        <v>2166</v>
      </c>
      <c r="R287" s="74" t="s">
        <v>1923</v>
      </c>
    </row>
    <row r="288" spans="1:19" s="64" customFormat="1" ht="38.25" x14ac:dyDescent="0.25">
      <c r="A288" s="25">
        <v>279</v>
      </c>
      <c r="B288" s="74" t="s">
        <v>63</v>
      </c>
      <c r="C288" s="102">
        <v>23739850</v>
      </c>
      <c r="D288" s="74" t="s">
        <v>9</v>
      </c>
      <c r="E288" s="74" t="s">
        <v>64</v>
      </c>
      <c r="F288" s="74" t="s">
        <v>65</v>
      </c>
      <c r="G288" s="105">
        <v>3114525604</v>
      </c>
      <c r="H288" s="74" t="s">
        <v>1916</v>
      </c>
      <c r="I288" s="74" t="s">
        <v>1916</v>
      </c>
      <c r="J288" s="74" t="s">
        <v>1916</v>
      </c>
      <c r="K288" s="74" t="s">
        <v>1916</v>
      </c>
      <c r="L288" s="74" t="s">
        <v>1916</v>
      </c>
      <c r="M288" s="74" t="s">
        <v>1916</v>
      </c>
      <c r="N288" s="74" t="s">
        <v>1747</v>
      </c>
      <c r="O288" s="74" t="s">
        <v>1916</v>
      </c>
      <c r="P288" s="74" t="s">
        <v>2145</v>
      </c>
      <c r="Q288" s="74" t="s">
        <v>2166</v>
      </c>
      <c r="R288" s="74" t="s">
        <v>1964</v>
      </c>
    </row>
    <row r="289" spans="1:18" s="64" customFormat="1" ht="38.25" x14ac:dyDescent="0.25">
      <c r="A289" s="25">
        <v>280</v>
      </c>
      <c r="B289" s="74" t="s">
        <v>68</v>
      </c>
      <c r="C289" s="102">
        <v>9432170</v>
      </c>
      <c r="D289" s="74" t="s">
        <v>9</v>
      </c>
      <c r="E289" s="74" t="s">
        <v>69</v>
      </c>
      <c r="F289" s="74" t="s">
        <v>70</v>
      </c>
      <c r="G289" s="105">
        <v>3132009474</v>
      </c>
      <c r="H289" s="74" t="s">
        <v>1916</v>
      </c>
      <c r="I289" s="74" t="s">
        <v>1916</v>
      </c>
      <c r="J289" s="74" t="s">
        <v>1916</v>
      </c>
      <c r="K289" s="74" t="s">
        <v>1916</v>
      </c>
      <c r="L289" s="74" t="s">
        <v>1916</v>
      </c>
      <c r="M289" s="74" t="s">
        <v>1916</v>
      </c>
      <c r="N289" s="74" t="s">
        <v>1747</v>
      </c>
      <c r="O289" s="74" t="s">
        <v>1916</v>
      </c>
      <c r="P289" s="74" t="s">
        <v>2145</v>
      </c>
      <c r="Q289" s="74" t="s">
        <v>2166</v>
      </c>
      <c r="R289" s="74" t="s">
        <v>1972</v>
      </c>
    </row>
    <row r="290" spans="1:18" s="64" customFormat="1" ht="38.25" x14ac:dyDescent="0.25">
      <c r="A290" s="25">
        <v>281</v>
      </c>
      <c r="B290" s="74" t="s">
        <v>94</v>
      </c>
      <c r="C290" s="102">
        <v>24226058</v>
      </c>
      <c r="D290" s="74" t="s">
        <v>9</v>
      </c>
      <c r="E290" s="74" t="s">
        <v>93</v>
      </c>
      <c r="F290" s="74" t="s">
        <v>92</v>
      </c>
      <c r="G290" s="105">
        <v>3102707876</v>
      </c>
      <c r="H290" s="74" t="s">
        <v>1916</v>
      </c>
      <c r="I290" s="74" t="s">
        <v>1916</v>
      </c>
      <c r="J290" s="74" t="s">
        <v>1916</v>
      </c>
      <c r="K290" s="74" t="s">
        <v>1916</v>
      </c>
      <c r="L290" s="74" t="s">
        <v>1916</v>
      </c>
      <c r="M290" s="74" t="s">
        <v>1916</v>
      </c>
      <c r="N290" s="74" t="s">
        <v>1747</v>
      </c>
      <c r="O290" s="74" t="s">
        <v>1916</v>
      </c>
      <c r="P290" s="74" t="s">
        <v>2145</v>
      </c>
      <c r="Q290" s="74" t="s">
        <v>2166</v>
      </c>
      <c r="R290" s="74" t="s">
        <v>1924</v>
      </c>
    </row>
    <row r="291" spans="1:18" s="63" customFormat="1" ht="38.25" x14ac:dyDescent="0.2">
      <c r="A291" s="25">
        <v>282</v>
      </c>
      <c r="B291" s="74" t="s">
        <v>85</v>
      </c>
      <c r="C291" s="102">
        <v>9398862</v>
      </c>
      <c r="D291" s="74" t="s">
        <v>9</v>
      </c>
      <c r="E291" s="74" t="s">
        <v>86</v>
      </c>
      <c r="F291" s="74" t="s">
        <v>87</v>
      </c>
      <c r="G291" s="105">
        <v>3114456859</v>
      </c>
      <c r="H291" s="74" t="s">
        <v>1916</v>
      </c>
      <c r="I291" s="74" t="s">
        <v>1916</v>
      </c>
      <c r="J291" s="74" t="s">
        <v>1916</v>
      </c>
      <c r="K291" s="74" t="s">
        <v>1916</v>
      </c>
      <c r="L291" s="74" t="s">
        <v>1916</v>
      </c>
      <c r="M291" s="74" t="s">
        <v>1916</v>
      </c>
      <c r="N291" s="74" t="s">
        <v>1747</v>
      </c>
      <c r="O291" s="74" t="s">
        <v>1916</v>
      </c>
      <c r="P291" s="74" t="s">
        <v>2145</v>
      </c>
      <c r="Q291" s="74" t="s">
        <v>2166</v>
      </c>
      <c r="R291" s="74" t="s">
        <v>1927</v>
      </c>
    </row>
    <row r="292" spans="1:18" s="63" customFormat="1" ht="38.25" x14ac:dyDescent="0.2">
      <c r="A292" s="25">
        <v>283</v>
      </c>
      <c r="B292" s="74" t="s">
        <v>43</v>
      </c>
      <c r="C292" s="102">
        <v>23741794</v>
      </c>
      <c r="D292" s="74" t="s">
        <v>9</v>
      </c>
      <c r="E292" s="74" t="s">
        <v>42</v>
      </c>
      <c r="F292" s="74" t="s">
        <v>41</v>
      </c>
      <c r="G292" s="105">
        <v>3118737908</v>
      </c>
      <c r="H292" s="74" t="s">
        <v>1916</v>
      </c>
      <c r="I292" s="74" t="s">
        <v>1916</v>
      </c>
      <c r="J292" s="74" t="s">
        <v>1916</v>
      </c>
      <c r="K292" s="74" t="s">
        <v>1916</v>
      </c>
      <c r="L292" s="74" t="s">
        <v>1916</v>
      </c>
      <c r="M292" s="74" t="s">
        <v>1916</v>
      </c>
      <c r="N292" s="74" t="s">
        <v>1747</v>
      </c>
      <c r="O292" s="74" t="s">
        <v>1916</v>
      </c>
      <c r="P292" s="74" t="s">
        <v>2145</v>
      </c>
      <c r="Q292" s="74" t="s">
        <v>2166</v>
      </c>
      <c r="R292" s="74" t="s">
        <v>1946</v>
      </c>
    </row>
    <row r="293" spans="1:18" s="63" customFormat="1" ht="38.25" x14ac:dyDescent="0.2">
      <c r="A293" s="25">
        <v>284</v>
      </c>
      <c r="B293" s="74" t="s">
        <v>56</v>
      </c>
      <c r="C293" s="102">
        <v>74858754</v>
      </c>
      <c r="D293" s="74" t="s">
        <v>9</v>
      </c>
      <c r="E293" s="74" t="s">
        <v>57</v>
      </c>
      <c r="F293" s="74" t="s">
        <v>58</v>
      </c>
      <c r="G293" s="105" t="s">
        <v>1925</v>
      </c>
      <c r="H293" s="74" t="s">
        <v>1916</v>
      </c>
      <c r="I293" s="74" t="s">
        <v>1916</v>
      </c>
      <c r="J293" s="74" t="s">
        <v>1916</v>
      </c>
      <c r="K293" s="74" t="s">
        <v>1916</v>
      </c>
      <c r="L293" s="74" t="s">
        <v>1916</v>
      </c>
      <c r="M293" s="74" t="s">
        <v>1916</v>
      </c>
      <c r="N293" s="74" t="s">
        <v>1747</v>
      </c>
      <c r="O293" s="74" t="s">
        <v>1916</v>
      </c>
      <c r="P293" s="74" t="s">
        <v>2145</v>
      </c>
      <c r="Q293" s="74" t="s">
        <v>2166</v>
      </c>
      <c r="R293" s="74" t="s">
        <v>1926</v>
      </c>
    </row>
    <row r="294" spans="1:18" s="63" customFormat="1" ht="38.25" x14ac:dyDescent="0.2">
      <c r="A294" s="25">
        <v>285</v>
      </c>
      <c r="B294" s="74" t="s">
        <v>67</v>
      </c>
      <c r="C294" s="102">
        <v>92185798</v>
      </c>
      <c r="D294" s="74" t="s">
        <v>9</v>
      </c>
      <c r="E294" s="74" t="s">
        <v>31</v>
      </c>
      <c r="F294" s="74" t="s">
        <v>66</v>
      </c>
      <c r="G294" s="105">
        <v>3112025492</v>
      </c>
      <c r="H294" s="74" t="s">
        <v>1916</v>
      </c>
      <c r="I294" s="74" t="s">
        <v>1916</v>
      </c>
      <c r="J294" s="74" t="s">
        <v>1916</v>
      </c>
      <c r="K294" s="74" t="s">
        <v>1916</v>
      </c>
      <c r="L294" s="74" t="s">
        <v>1916</v>
      </c>
      <c r="M294" s="74" t="s">
        <v>1916</v>
      </c>
      <c r="N294" s="74" t="s">
        <v>1747</v>
      </c>
      <c r="O294" s="74" t="s">
        <v>1916</v>
      </c>
      <c r="P294" s="74" t="s">
        <v>2145</v>
      </c>
      <c r="Q294" s="74" t="s">
        <v>2166</v>
      </c>
      <c r="R294" s="110" t="s">
        <v>1928</v>
      </c>
    </row>
    <row r="295" spans="1:18" s="63" customFormat="1" ht="38.25" x14ac:dyDescent="0.2">
      <c r="A295" s="25">
        <v>286</v>
      </c>
      <c r="B295" s="74" t="s">
        <v>1937</v>
      </c>
      <c r="C295" s="102">
        <v>9431923</v>
      </c>
      <c r="D295" s="74" t="s">
        <v>9</v>
      </c>
      <c r="E295" s="74" t="s">
        <v>72</v>
      </c>
      <c r="F295" s="74" t="s">
        <v>71</v>
      </c>
      <c r="G295" s="105" t="s">
        <v>1938</v>
      </c>
      <c r="H295" s="74" t="s">
        <v>1916</v>
      </c>
      <c r="I295" s="74" t="s">
        <v>1916</v>
      </c>
      <c r="J295" s="74" t="s">
        <v>1916</v>
      </c>
      <c r="K295" s="74" t="s">
        <v>1916</v>
      </c>
      <c r="L295" s="74" t="s">
        <v>1916</v>
      </c>
      <c r="M295" s="74" t="s">
        <v>1916</v>
      </c>
      <c r="N295" s="74" t="s">
        <v>1747</v>
      </c>
      <c r="O295" s="74" t="s">
        <v>1916</v>
      </c>
      <c r="P295" s="74" t="s">
        <v>2145</v>
      </c>
      <c r="Q295" s="74" t="s">
        <v>2166</v>
      </c>
      <c r="R295" s="74" t="s">
        <v>1958</v>
      </c>
    </row>
    <row r="296" spans="1:18" s="63" customFormat="1" ht="38.25" x14ac:dyDescent="0.2">
      <c r="A296" s="25">
        <v>287</v>
      </c>
      <c r="B296" s="74" t="s">
        <v>59</v>
      </c>
      <c r="C296" s="102">
        <v>74859634</v>
      </c>
      <c r="D296" s="74" t="s">
        <v>9</v>
      </c>
      <c r="E296" s="74" t="s">
        <v>60</v>
      </c>
      <c r="F296" s="74" t="s">
        <v>61</v>
      </c>
      <c r="G296" s="105" t="s">
        <v>62</v>
      </c>
      <c r="H296" s="74" t="s">
        <v>1916</v>
      </c>
      <c r="I296" s="74" t="s">
        <v>1916</v>
      </c>
      <c r="J296" s="74" t="s">
        <v>1916</v>
      </c>
      <c r="K296" s="74" t="s">
        <v>1916</v>
      </c>
      <c r="L296" s="74" t="s">
        <v>1916</v>
      </c>
      <c r="M296" s="74" t="s">
        <v>1916</v>
      </c>
      <c r="N296" s="74" t="s">
        <v>1747</v>
      </c>
      <c r="O296" s="74" t="s">
        <v>1916</v>
      </c>
      <c r="P296" s="74" t="s">
        <v>2145</v>
      </c>
      <c r="Q296" s="74" t="s">
        <v>2166</v>
      </c>
      <c r="R296" s="74" t="s">
        <v>1967</v>
      </c>
    </row>
    <row r="297" spans="1:18" s="63" customFormat="1" ht="38.25" x14ac:dyDescent="0.2">
      <c r="A297" s="25">
        <v>288</v>
      </c>
      <c r="B297" s="74" t="s">
        <v>95</v>
      </c>
      <c r="C297" s="102">
        <v>9515548</v>
      </c>
      <c r="D297" s="74" t="s">
        <v>9</v>
      </c>
      <c r="E297" s="74" t="s">
        <v>96</v>
      </c>
      <c r="F297" s="74" t="s">
        <v>97</v>
      </c>
      <c r="G297" s="105" t="s">
        <v>98</v>
      </c>
      <c r="H297" s="74" t="s">
        <v>1916</v>
      </c>
      <c r="I297" s="74" t="s">
        <v>1916</v>
      </c>
      <c r="J297" s="74" t="s">
        <v>1916</v>
      </c>
      <c r="K297" s="74" t="s">
        <v>1916</v>
      </c>
      <c r="L297" s="74" t="s">
        <v>1916</v>
      </c>
      <c r="M297" s="74" t="s">
        <v>1916</v>
      </c>
      <c r="N297" s="74" t="s">
        <v>1747</v>
      </c>
      <c r="O297" s="74" t="s">
        <v>1916</v>
      </c>
      <c r="P297" s="74" t="s">
        <v>2145</v>
      </c>
      <c r="Q297" s="74" t="s">
        <v>2166</v>
      </c>
      <c r="R297" s="74" t="s">
        <v>1963</v>
      </c>
    </row>
    <row r="298" spans="1:18" s="63" customFormat="1" ht="38.25" x14ac:dyDescent="0.2">
      <c r="A298" s="25">
        <v>289</v>
      </c>
      <c r="B298" s="74" t="s">
        <v>296</v>
      </c>
      <c r="C298" s="102">
        <v>9650946</v>
      </c>
      <c r="D298" s="74" t="s">
        <v>9</v>
      </c>
      <c r="E298" s="74" t="s">
        <v>297</v>
      </c>
      <c r="F298" s="74" t="s">
        <v>298</v>
      </c>
      <c r="G298" s="105">
        <v>3143299290</v>
      </c>
      <c r="H298" s="74" t="s">
        <v>1916</v>
      </c>
      <c r="I298" s="74" t="s">
        <v>1916</v>
      </c>
      <c r="J298" s="74" t="s">
        <v>1916</v>
      </c>
      <c r="K298" s="74" t="s">
        <v>1916</v>
      </c>
      <c r="L298" s="74" t="s">
        <v>1916</v>
      </c>
      <c r="M298" s="74" t="s">
        <v>1916</v>
      </c>
      <c r="N298" s="74" t="s">
        <v>1747</v>
      </c>
      <c r="O298" s="74" t="s">
        <v>1916</v>
      </c>
      <c r="P298" s="74" t="s">
        <v>2145</v>
      </c>
      <c r="Q298" s="74" t="s">
        <v>2166</v>
      </c>
      <c r="R298" s="74" t="s">
        <v>1953</v>
      </c>
    </row>
    <row r="299" spans="1:18" s="63" customFormat="1" ht="38.25" x14ac:dyDescent="0.2">
      <c r="A299" s="25">
        <v>290</v>
      </c>
      <c r="B299" s="74" t="s">
        <v>276</v>
      </c>
      <c r="C299" s="102">
        <v>74858335</v>
      </c>
      <c r="D299" s="74" t="s">
        <v>9</v>
      </c>
      <c r="E299" s="74" t="s">
        <v>277</v>
      </c>
      <c r="F299" s="74" t="s">
        <v>278</v>
      </c>
      <c r="G299" s="105">
        <v>3124810013</v>
      </c>
      <c r="H299" s="74" t="s">
        <v>1916</v>
      </c>
      <c r="I299" s="74" t="s">
        <v>1916</v>
      </c>
      <c r="J299" s="74" t="s">
        <v>1916</v>
      </c>
      <c r="K299" s="74" t="s">
        <v>1916</v>
      </c>
      <c r="L299" s="74" t="s">
        <v>1916</v>
      </c>
      <c r="M299" s="74" t="s">
        <v>1916</v>
      </c>
      <c r="N299" s="74" t="s">
        <v>1747</v>
      </c>
      <c r="O299" s="74" t="s">
        <v>1916</v>
      </c>
      <c r="P299" s="74" t="s">
        <v>2145</v>
      </c>
      <c r="Q299" s="74" t="s">
        <v>2166</v>
      </c>
      <c r="R299" s="74" t="s">
        <v>1939</v>
      </c>
    </row>
    <row r="300" spans="1:18" s="63" customFormat="1" ht="38.25" x14ac:dyDescent="0.2">
      <c r="A300" s="25">
        <v>291</v>
      </c>
      <c r="B300" s="74" t="s">
        <v>51</v>
      </c>
      <c r="C300" s="102">
        <v>47428242</v>
      </c>
      <c r="D300" s="74" t="s">
        <v>9</v>
      </c>
      <c r="E300" s="74" t="s">
        <v>28</v>
      </c>
      <c r="F300" s="74" t="s">
        <v>52</v>
      </c>
      <c r="G300" s="105">
        <v>3115777507</v>
      </c>
      <c r="H300" s="74" t="s">
        <v>1916</v>
      </c>
      <c r="I300" s="74" t="s">
        <v>1916</v>
      </c>
      <c r="J300" s="74" t="s">
        <v>1916</v>
      </c>
      <c r="K300" s="74" t="s">
        <v>1916</v>
      </c>
      <c r="L300" s="74" t="s">
        <v>1916</v>
      </c>
      <c r="M300" s="74" t="s">
        <v>1916</v>
      </c>
      <c r="N300" s="74" t="s">
        <v>1747</v>
      </c>
      <c r="O300" s="74" t="s">
        <v>1916</v>
      </c>
      <c r="P300" s="74" t="s">
        <v>2145</v>
      </c>
      <c r="Q300" s="74" t="s">
        <v>2166</v>
      </c>
      <c r="R300" s="74" t="s">
        <v>1951</v>
      </c>
    </row>
    <row r="301" spans="1:18" s="63" customFormat="1" ht="31.5" customHeight="1" x14ac:dyDescent="0.2">
      <c r="A301" s="25">
        <v>292</v>
      </c>
      <c r="B301" s="74" t="s">
        <v>12</v>
      </c>
      <c r="C301" s="102">
        <v>52370600</v>
      </c>
      <c r="D301" s="74" t="s">
        <v>9</v>
      </c>
      <c r="E301" s="74" t="s">
        <v>13</v>
      </c>
      <c r="F301" s="74" t="s">
        <v>14</v>
      </c>
      <c r="G301" s="105">
        <v>3175176030</v>
      </c>
      <c r="H301" s="74" t="s">
        <v>1916</v>
      </c>
      <c r="I301" s="74" t="s">
        <v>1916</v>
      </c>
      <c r="J301" s="74" t="s">
        <v>1916</v>
      </c>
      <c r="K301" s="74" t="s">
        <v>1916</v>
      </c>
      <c r="L301" s="74" t="s">
        <v>1916</v>
      </c>
      <c r="M301" s="74" t="s">
        <v>1916</v>
      </c>
      <c r="N301" s="74" t="s">
        <v>1747</v>
      </c>
      <c r="O301" s="74" t="s">
        <v>1916</v>
      </c>
      <c r="P301" s="74" t="s">
        <v>2145</v>
      </c>
      <c r="Q301" s="74" t="s">
        <v>2166</v>
      </c>
      <c r="R301" s="74" t="s">
        <v>1952</v>
      </c>
    </row>
    <row r="302" spans="1:18" s="63" customFormat="1" ht="29.25" customHeight="1" x14ac:dyDescent="0.2">
      <c r="A302" s="25">
        <v>293</v>
      </c>
      <c r="B302" s="74" t="s">
        <v>50</v>
      </c>
      <c r="C302" s="102">
        <v>37278760</v>
      </c>
      <c r="D302" s="74" t="s">
        <v>9</v>
      </c>
      <c r="E302" s="74" t="s">
        <v>36</v>
      </c>
      <c r="F302" s="74" t="s">
        <v>49</v>
      </c>
      <c r="G302" s="105">
        <v>3135971851</v>
      </c>
      <c r="H302" s="74" t="s">
        <v>1916</v>
      </c>
      <c r="I302" s="74" t="s">
        <v>1916</v>
      </c>
      <c r="J302" s="74" t="s">
        <v>1916</v>
      </c>
      <c r="K302" s="74" t="s">
        <v>1916</v>
      </c>
      <c r="L302" s="74" t="s">
        <v>1916</v>
      </c>
      <c r="M302" s="74" t="s">
        <v>1916</v>
      </c>
      <c r="N302" s="74" t="s">
        <v>1747</v>
      </c>
      <c r="O302" s="74" t="s">
        <v>1916</v>
      </c>
      <c r="P302" s="74" t="s">
        <v>2145</v>
      </c>
      <c r="Q302" s="74" t="s">
        <v>2166</v>
      </c>
      <c r="R302" s="74" t="s">
        <v>1945</v>
      </c>
    </row>
    <row r="303" spans="1:18" s="63" customFormat="1" ht="29.25" customHeight="1" x14ac:dyDescent="0.2">
      <c r="A303" s="25">
        <v>294</v>
      </c>
      <c r="B303" s="74" t="s">
        <v>73</v>
      </c>
      <c r="C303" s="102">
        <v>74858571</v>
      </c>
      <c r="D303" s="74" t="s">
        <v>9</v>
      </c>
      <c r="E303" s="74" t="s">
        <v>74</v>
      </c>
      <c r="F303" s="74" t="s">
        <v>75</v>
      </c>
      <c r="G303" s="105">
        <v>3112227688</v>
      </c>
      <c r="H303" s="74" t="s">
        <v>1916</v>
      </c>
      <c r="I303" s="74" t="s">
        <v>1916</v>
      </c>
      <c r="J303" s="74" t="s">
        <v>1916</v>
      </c>
      <c r="K303" s="74" t="s">
        <v>1916</v>
      </c>
      <c r="L303" s="74" t="s">
        <v>1916</v>
      </c>
      <c r="M303" s="74" t="s">
        <v>1916</v>
      </c>
      <c r="N303" s="74" t="s">
        <v>1747</v>
      </c>
      <c r="O303" s="74" t="s">
        <v>1916</v>
      </c>
      <c r="P303" s="74" t="s">
        <v>2145</v>
      </c>
      <c r="Q303" s="74" t="s">
        <v>2166</v>
      </c>
      <c r="R303" s="74" t="s">
        <v>1965</v>
      </c>
    </row>
    <row r="304" spans="1:18" s="63" customFormat="1" ht="43.5" customHeight="1" x14ac:dyDescent="0.2">
      <c r="A304" s="25">
        <v>295</v>
      </c>
      <c r="B304" s="74" t="s">
        <v>23</v>
      </c>
      <c r="C304" s="102">
        <v>9654683</v>
      </c>
      <c r="D304" s="74" t="s">
        <v>9</v>
      </c>
      <c r="E304" s="74" t="s">
        <v>22</v>
      </c>
      <c r="F304" s="74" t="s">
        <v>21</v>
      </c>
      <c r="G304" s="105">
        <v>3118124521</v>
      </c>
      <c r="H304" s="74" t="s">
        <v>1916</v>
      </c>
      <c r="I304" s="74" t="s">
        <v>1916</v>
      </c>
      <c r="J304" s="74" t="s">
        <v>1916</v>
      </c>
      <c r="K304" s="74" t="s">
        <v>1916</v>
      </c>
      <c r="L304" s="74" t="s">
        <v>1916</v>
      </c>
      <c r="M304" s="74" t="s">
        <v>1916</v>
      </c>
      <c r="N304" s="74" t="s">
        <v>1747</v>
      </c>
      <c r="O304" s="74" t="s">
        <v>1916</v>
      </c>
      <c r="P304" s="74" t="s">
        <v>2145</v>
      </c>
      <c r="Q304" s="74" t="s">
        <v>2166</v>
      </c>
      <c r="R304" s="74" t="s">
        <v>1948</v>
      </c>
    </row>
    <row r="305" spans="1:18" s="63" customFormat="1" ht="43.5" customHeight="1" x14ac:dyDescent="0.2">
      <c r="A305" s="25">
        <v>296</v>
      </c>
      <c r="B305" s="110" t="s">
        <v>8</v>
      </c>
      <c r="C305" s="144">
        <v>49663220</v>
      </c>
      <c r="D305" s="110" t="s">
        <v>9</v>
      </c>
      <c r="E305" s="110" t="s">
        <v>10</v>
      </c>
      <c r="F305" s="110" t="s">
        <v>11</v>
      </c>
      <c r="G305" s="109">
        <v>3212883763</v>
      </c>
      <c r="H305" s="74" t="s">
        <v>1916</v>
      </c>
      <c r="I305" s="74" t="s">
        <v>1916</v>
      </c>
      <c r="J305" s="74" t="s">
        <v>1916</v>
      </c>
      <c r="K305" s="74" t="s">
        <v>1916</v>
      </c>
      <c r="L305" s="74" t="s">
        <v>1916</v>
      </c>
      <c r="M305" s="74" t="s">
        <v>1916</v>
      </c>
      <c r="N305" s="74" t="s">
        <v>1747</v>
      </c>
      <c r="O305" s="74" t="s">
        <v>1916</v>
      </c>
      <c r="P305" s="74" t="s">
        <v>2145</v>
      </c>
      <c r="Q305" s="74" t="s">
        <v>2166</v>
      </c>
      <c r="R305" s="74" t="s">
        <v>1947</v>
      </c>
    </row>
    <row r="306" spans="1:18" s="63" customFormat="1" x14ac:dyDescent="0.25">
      <c r="B306" s="73"/>
      <c r="C306" s="73"/>
    </row>
    <row r="307" spans="1:18" s="63" customFormat="1" x14ac:dyDescent="0.25">
      <c r="B307" s="73"/>
      <c r="C307" s="73"/>
    </row>
    <row r="308" spans="1:18" s="63" customFormat="1" x14ac:dyDescent="0.25">
      <c r="B308" s="73"/>
      <c r="C308" s="73"/>
    </row>
    <row r="309" spans="1:18" s="63" customFormat="1" x14ac:dyDescent="0.25">
      <c r="B309" s="73"/>
      <c r="C309" s="73"/>
    </row>
    <row r="310" spans="1:18" s="63" customFormat="1" x14ac:dyDescent="0.25">
      <c r="B310" s="73"/>
      <c r="C310" s="73"/>
    </row>
    <row r="311" spans="1:18" s="63" customFormat="1" x14ac:dyDescent="0.25">
      <c r="B311" s="73"/>
      <c r="C311" s="73"/>
    </row>
    <row r="312" spans="1:18" s="63" customFormat="1" x14ac:dyDescent="0.25">
      <c r="B312" s="73"/>
      <c r="C312" s="73"/>
    </row>
    <row r="313" spans="1:18" s="63" customFormat="1" x14ac:dyDescent="0.25">
      <c r="B313" s="73"/>
      <c r="C313" s="73"/>
    </row>
    <row r="314" spans="1:18" s="63" customFormat="1" x14ac:dyDescent="0.25">
      <c r="B314" s="73"/>
      <c r="C314" s="73"/>
    </row>
    <row r="315" spans="1:18" s="63" customFormat="1" x14ac:dyDescent="0.25">
      <c r="B315" s="73"/>
      <c r="C315" s="73"/>
    </row>
    <row r="316" spans="1:18" s="63" customFormat="1" x14ac:dyDescent="0.25">
      <c r="B316" s="73"/>
      <c r="C316" s="73"/>
    </row>
    <row r="317" spans="1:18" s="63" customFormat="1" x14ac:dyDescent="0.25">
      <c r="B317" s="73"/>
      <c r="C317" s="73"/>
    </row>
    <row r="318" spans="1:18" s="63" customFormat="1" x14ac:dyDescent="0.25">
      <c r="B318" s="73"/>
      <c r="C318" s="73"/>
    </row>
    <row r="319" spans="1:18" s="63" customFormat="1" x14ac:dyDescent="0.25">
      <c r="B319" s="73"/>
      <c r="C319" s="73"/>
    </row>
    <row r="320" spans="1:18" s="63" customFormat="1" x14ac:dyDescent="0.25">
      <c r="B320" s="73"/>
      <c r="C320" s="73"/>
    </row>
    <row r="321" spans="2:3" s="63" customFormat="1" x14ac:dyDescent="0.25">
      <c r="B321" s="73"/>
      <c r="C321" s="73"/>
    </row>
    <row r="322" spans="2:3" s="63" customFormat="1" x14ac:dyDescent="0.25">
      <c r="B322" s="73"/>
      <c r="C322" s="73"/>
    </row>
    <row r="323" spans="2:3" s="63" customFormat="1" x14ac:dyDescent="0.25">
      <c r="B323" s="73"/>
      <c r="C323" s="73"/>
    </row>
    <row r="324" spans="2:3" s="63" customFormat="1" x14ac:dyDescent="0.25">
      <c r="B324" s="73"/>
      <c r="C324" s="73"/>
    </row>
    <row r="325" spans="2:3" s="63" customFormat="1" x14ac:dyDescent="0.25">
      <c r="B325" s="73"/>
      <c r="C325" s="73"/>
    </row>
    <row r="326" spans="2:3" s="63" customFormat="1" x14ac:dyDescent="0.25">
      <c r="B326" s="73"/>
      <c r="C326" s="73"/>
    </row>
    <row r="327" spans="2:3" s="63" customFormat="1" x14ac:dyDescent="0.25">
      <c r="B327" s="73"/>
      <c r="C327" s="73"/>
    </row>
    <row r="328" spans="2:3" s="63" customFormat="1" x14ac:dyDescent="0.25">
      <c r="B328" s="73"/>
      <c r="C328" s="73"/>
    </row>
    <row r="329" spans="2:3" s="63" customFormat="1" x14ac:dyDescent="0.25">
      <c r="B329" s="73"/>
      <c r="C329" s="73"/>
    </row>
    <row r="330" spans="2:3" s="63" customFormat="1" x14ac:dyDescent="0.25">
      <c r="B330" s="73"/>
      <c r="C330" s="73"/>
    </row>
    <row r="331" spans="2:3" s="63" customFormat="1" x14ac:dyDescent="0.25">
      <c r="B331" s="73"/>
      <c r="C331" s="73"/>
    </row>
    <row r="332" spans="2:3" s="63" customFormat="1" x14ac:dyDescent="0.25">
      <c r="B332" s="73"/>
      <c r="C332" s="73"/>
    </row>
    <row r="333" spans="2:3" s="63" customFormat="1" x14ac:dyDescent="0.25">
      <c r="B333" s="73"/>
      <c r="C333" s="73"/>
    </row>
    <row r="334" spans="2:3" s="63" customFormat="1" x14ac:dyDescent="0.25">
      <c r="B334" s="73"/>
      <c r="C334" s="73"/>
    </row>
    <row r="335" spans="2:3" s="63" customFormat="1" x14ac:dyDescent="0.25">
      <c r="B335" s="73"/>
      <c r="C335" s="73"/>
    </row>
    <row r="336" spans="2:3" s="63" customFormat="1" x14ac:dyDescent="0.25">
      <c r="B336" s="73"/>
      <c r="C336" s="73"/>
    </row>
    <row r="337" spans="2:3" s="63" customFormat="1" x14ac:dyDescent="0.25">
      <c r="B337" s="73"/>
      <c r="C337" s="73"/>
    </row>
    <row r="338" spans="2:3" s="63" customFormat="1" x14ac:dyDescent="0.25">
      <c r="B338" s="73"/>
      <c r="C338" s="73"/>
    </row>
    <row r="339" spans="2:3" s="63" customFormat="1" x14ac:dyDescent="0.25">
      <c r="B339" s="73"/>
      <c r="C339" s="73"/>
    </row>
    <row r="340" spans="2:3" s="63" customFormat="1" x14ac:dyDescent="0.25">
      <c r="B340" s="73"/>
      <c r="C340" s="73"/>
    </row>
    <row r="341" spans="2:3" s="63" customFormat="1" x14ac:dyDescent="0.25">
      <c r="B341" s="73"/>
      <c r="C341" s="73"/>
    </row>
    <row r="342" spans="2:3" s="63" customFormat="1" x14ac:dyDescent="0.25">
      <c r="B342" s="73"/>
      <c r="C342" s="73"/>
    </row>
    <row r="343" spans="2:3" s="63" customFormat="1" x14ac:dyDescent="0.25">
      <c r="B343" s="73"/>
      <c r="C343" s="73"/>
    </row>
    <row r="344" spans="2:3" s="63" customFormat="1" x14ac:dyDescent="0.25">
      <c r="B344" s="73"/>
      <c r="C344" s="73"/>
    </row>
    <row r="345" spans="2:3" s="63" customFormat="1" x14ac:dyDescent="0.25">
      <c r="B345" s="73"/>
      <c r="C345" s="73"/>
    </row>
    <row r="346" spans="2:3" s="63" customFormat="1" x14ac:dyDescent="0.25">
      <c r="B346" s="73"/>
      <c r="C346" s="73"/>
    </row>
    <row r="347" spans="2:3" s="63" customFormat="1" x14ac:dyDescent="0.25">
      <c r="B347" s="73"/>
      <c r="C347" s="73"/>
    </row>
    <row r="348" spans="2:3" s="63" customFormat="1" x14ac:dyDescent="0.25">
      <c r="B348" s="73"/>
      <c r="C348" s="73"/>
    </row>
    <row r="349" spans="2:3" s="63" customFormat="1" x14ac:dyDescent="0.25">
      <c r="B349" s="73"/>
      <c r="C349" s="73"/>
    </row>
  </sheetData>
  <autoFilter ref="A3:R3">
    <sortState ref="A3:R304">
      <sortCondition ref="D2"/>
    </sortState>
  </autoFilter>
  <sortState ref="B203:Q236">
    <sortCondition ref="B202"/>
  </sortState>
  <mergeCells count="1">
    <mergeCell ref="A2:R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H20"/>
  <sheetViews>
    <sheetView topLeftCell="B1" zoomScale="110" zoomScaleNormal="110" workbookViewId="0">
      <selection activeCell="H15" sqref="H15"/>
    </sheetView>
  </sheetViews>
  <sheetFormatPr baseColWidth="10" defaultRowHeight="15" x14ac:dyDescent="0.25"/>
  <cols>
    <col min="2" max="2" width="20" bestFit="1" customWidth="1"/>
    <col min="3" max="3" width="17.28515625" customWidth="1"/>
    <col min="4" max="4" width="13.42578125" bestFit="1" customWidth="1"/>
    <col min="5" max="5" width="15.5703125" bestFit="1" customWidth="1"/>
    <col min="6" max="6" width="16.42578125" bestFit="1" customWidth="1"/>
    <col min="7" max="7" width="29.85546875" customWidth="1"/>
    <col min="8" max="8" width="18.5703125" bestFit="1" customWidth="1"/>
  </cols>
  <sheetData>
    <row r="1" spans="1:8" ht="63" x14ac:dyDescent="0.25">
      <c r="A1" s="76" t="s">
        <v>869</v>
      </c>
      <c r="B1" s="77" t="s">
        <v>3</v>
      </c>
      <c r="C1" s="77" t="s">
        <v>868</v>
      </c>
      <c r="D1" s="77" t="s">
        <v>866</v>
      </c>
      <c r="E1" s="77" t="s">
        <v>867</v>
      </c>
      <c r="F1" s="77" t="s">
        <v>885</v>
      </c>
      <c r="G1" s="136" t="s">
        <v>2134</v>
      </c>
      <c r="H1" s="136" t="s">
        <v>2178</v>
      </c>
    </row>
    <row r="2" spans="1:8" ht="15.75" x14ac:dyDescent="0.25">
      <c r="A2" s="18">
        <v>1</v>
      </c>
      <c r="B2" s="19" t="s">
        <v>872</v>
      </c>
      <c r="C2" s="80">
        <v>15</v>
      </c>
      <c r="D2" s="19">
        <v>14</v>
      </c>
      <c r="E2" s="19">
        <v>4</v>
      </c>
      <c r="F2" s="19">
        <f>(D2+E2)</f>
        <v>18</v>
      </c>
      <c r="G2" s="76">
        <v>13</v>
      </c>
      <c r="H2" s="76">
        <v>13</v>
      </c>
    </row>
    <row r="3" spans="1:8" ht="15.75" x14ac:dyDescent="0.25">
      <c r="A3" s="18">
        <v>2</v>
      </c>
      <c r="B3" s="19" t="s">
        <v>877</v>
      </c>
      <c r="C3" s="80">
        <v>20</v>
      </c>
      <c r="D3" s="75">
        <v>20</v>
      </c>
      <c r="E3" s="75">
        <v>4</v>
      </c>
      <c r="F3" s="75">
        <f>(D3+E3)</f>
        <v>24</v>
      </c>
      <c r="G3" s="76">
        <v>19</v>
      </c>
      <c r="H3" s="76">
        <v>20</v>
      </c>
    </row>
    <row r="4" spans="1:8" ht="15.75" x14ac:dyDescent="0.25">
      <c r="A4" s="18">
        <v>3</v>
      </c>
      <c r="B4" s="19" t="s">
        <v>879</v>
      </c>
      <c r="C4" s="80">
        <v>10</v>
      </c>
      <c r="D4" s="75">
        <v>11</v>
      </c>
      <c r="E4" s="75">
        <v>2</v>
      </c>
      <c r="F4" s="75">
        <f>(D4+E4)</f>
        <v>13</v>
      </c>
      <c r="G4" s="76">
        <v>11</v>
      </c>
      <c r="H4" s="76">
        <v>11</v>
      </c>
    </row>
    <row r="5" spans="1:8" ht="15.75" x14ac:dyDescent="0.25">
      <c r="A5" s="18">
        <v>4</v>
      </c>
      <c r="B5" s="19" t="s">
        <v>880</v>
      </c>
      <c r="C5" s="80">
        <v>20</v>
      </c>
      <c r="D5" s="75">
        <v>20</v>
      </c>
      <c r="E5" s="75">
        <v>5</v>
      </c>
      <c r="F5" s="75">
        <f t="shared" ref="F5:F11" si="0">(D5+E5)</f>
        <v>25</v>
      </c>
      <c r="G5" s="76">
        <v>20</v>
      </c>
      <c r="H5" s="76">
        <v>20</v>
      </c>
    </row>
    <row r="6" spans="1:8" ht="15.75" x14ac:dyDescent="0.25">
      <c r="A6" s="18">
        <v>5</v>
      </c>
      <c r="B6" s="19" t="s">
        <v>878</v>
      </c>
      <c r="C6" s="80">
        <v>15</v>
      </c>
      <c r="D6" s="75">
        <v>15</v>
      </c>
      <c r="E6" s="75">
        <v>7</v>
      </c>
      <c r="F6" s="75">
        <f t="shared" si="0"/>
        <v>22</v>
      </c>
      <c r="G6" s="76">
        <v>15</v>
      </c>
      <c r="H6" s="76">
        <v>16</v>
      </c>
    </row>
    <row r="7" spans="1:8" ht="15.75" x14ac:dyDescent="0.25">
      <c r="A7" s="18">
        <v>6</v>
      </c>
      <c r="B7" s="19" t="s">
        <v>873</v>
      </c>
      <c r="C7" s="80">
        <v>20</v>
      </c>
      <c r="D7" s="19">
        <v>14</v>
      </c>
      <c r="E7" s="19">
        <v>3</v>
      </c>
      <c r="F7" s="19">
        <f t="shared" si="0"/>
        <v>17</v>
      </c>
      <c r="G7" s="76">
        <v>13</v>
      </c>
      <c r="H7" s="76">
        <v>13</v>
      </c>
    </row>
    <row r="8" spans="1:8" ht="15.75" x14ac:dyDescent="0.25">
      <c r="A8" s="18">
        <v>7</v>
      </c>
      <c r="B8" s="19" t="s">
        <v>875</v>
      </c>
      <c r="C8" s="80">
        <v>15</v>
      </c>
      <c r="D8" s="75">
        <v>21</v>
      </c>
      <c r="E8" s="75">
        <v>0</v>
      </c>
      <c r="F8" s="75">
        <f t="shared" si="0"/>
        <v>21</v>
      </c>
      <c r="G8" s="76">
        <v>21</v>
      </c>
      <c r="H8" s="76">
        <v>21</v>
      </c>
    </row>
    <row r="9" spans="1:8" ht="15.75" x14ac:dyDescent="0.25">
      <c r="A9" s="18">
        <v>8</v>
      </c>
      <c r="B9" s="19" t="s">
        <v>881</v>
      </c>
      <c r="C9" s="80">
        <v>15</v>
      </c>
      <c r="D9" s="75">
        <v>25</v>
      </c>
      <c r="E9" s="75">
        <v>1</v>
      </c>
      <c r="F9" s="75">
        <f t="shared" si="0"/>
        <v>26</v>
      </c>
      <c r="G9" s="76">
        <v>25</v>
      </c>
      <c r="H9" s="76">
        <v>25</v>
      </c>
    </row>
    <row r="10" spans="1:8" ht="15.75" x14ac:dyDescent="0.25">
      <c r="A10" s="18">
        <v>9</v>
      </c>
      <c r="B10" s="19" t="s">
        <v>871</v>
      </c>
      <c r="C10" s="80">
        <v>20</v>
      </c>
      <c r="D10" s="75">
        <v>24</v>
      </c>
      <c r="E10" s="75">
        <v>0</v>
      </c>
      <c r="F10" s="75">
        <f t="shared" si="0"/>
        <v>24</v>
      </c>
      <c r="G10" s="137" t="s">
        <v>2133</v>
      </c>
      <c r="H10" s="76">
        <v>24</v>
      </c>
    </row>
    <row r="11" spans="1:8" ht="15.75" x14ac:dyDescent="0.25">
      <c r="A11" s="18">
        <v>10</v>
      </c>
      <c r="B11" s="19" t="s">
        <v>874</v>
      </c>
      <c r="C11" s="80">
        <v>20</v>
      </c>
      <c r="D11" s="75">
        <v>24</v>
      </c>
      <c r="E11" s="75">
        <v>5</v>
      </c>
      <c r="F11" s="75">
        <f t="shared" si="0"/>
        <v>29</v>
      </c>
      <c r="G11" s="76">
        <v>24</v>
      </c>
      <c r="H11" s="76">
        <v>24</v>
      </c>
    </row>
    <row r="12" spans="1:8" ht="15.75" x14ac:dyDescent="0.25">
      <c r="A12" s="18">
        <v>11</v>
      </c>
      <c r="B12" s="19" t="s">
        <v>876</v>
      </c>
      <c r="C12" s="80">
        <v>10</v>
      </c>
      <c r="D12" s="19">
        <v>9</v>
      </c>
      <c r="E12" s="19">
        <v>7</v>
      </c>
      <c r="F12" s="19">
        <f>(D12+E12)</f>
        <v>16</v>
      </c>
      <c r="G12" s="76">
        <v>6</v>
      </c>
      <c r="H12" s="76">
        <v>6</v>
      </c>
    </row>
    <row r="13" spans="1:8" ht="15.75" x14ac:dyDescent="0.25">
      <c r="A13" s="18">
        <v>12</v>
      </c>
      <c r="B13" s="19" t="s">
        <v>870</v>
      </c>
      <c r="C13" s="80">
        <v>20</v>
      </c>
      <c r="D13" s="75">
        <v>35</v>
      </c>
      <c r="E13" s="75">
        <v>32</v>
      </c>
      <c r="F13" s="75">
        <f>(D13+E13)</f>
        <v>67</v>
      </c>
      <c r="G13" s="76">
        <v>33</v>
      </c>
      <c r="H13" s="76">
        <v>34</v>
      </c>
    </row>
    <row r="14" spans="1:8" ht="15.75" x14ac:dyDescent="0.25">
      <c r="A14" s="152" t="s">
        <v>882</v>
      </c>
      <c r="B14" s="153"/>
      <c r="C14" s="154"/>
      <c r="D14" s="78">
        <f>SUM(D2:D13)</f>
        <v>232</v>
      </c>
      <c r="E14" s="78">
        <f>SUM(E2:E13)</f>
        <v>70</v>
      </c>
      <c r="F14" s="78">
        <f>SUM(F2:F13)</f>
        <v>302</v>
      </c>
      <c r="G14" s="142">
        <f>SUM(G2:G13)</f>
        <v>200</v>
      </c>
      <c r="H14" s="141">
        <f>SUM(H2:H13)</f>
        <v>227</v>
      </c>
    </row>
    <row r="17" spans="1:3" x14ac:dyDescent="0.25">
      <c r="A17" s="150" t="s">
        <v>884</v>
      </c>
      <c r="B17" s="151"/>
      <c r="C17" s="79">
        <v>200</v>
      </c>
    </row>
    <row r="18" spans="1:3" x14ac:dyDescent="0.25">
      <c r="A18" s="150" t="s">
        <v>866</v>
      </c>
      <c r="B18" s="151"/>
      <c r="C18" s="79">
        <f>AVERAGE(D14)</f>
        <v>232</v>
      </c>
    </row>
    <row r="19" spans="1:3" x14ac:dyDescent="0.25">
      <c r="A19" s="150" t="s">
        <v>867</v>
      </c>
      <c r="B19" s="151"/>
      <c r="C19" s="79">
        <f>AVERAGE(E14)</f>
        <v>70</v>
      </c>
    </row>
    <row r="20" spans="1:3" x14ac:dyDescent="0.25">
      <c r="A20" s="150" t="s">
        <v>883</v>
      </c>
      <c r="B20" s="151"/>
      <c r="C20" s="79">
        <f>AVERAGE(F14)</f>
        <v>302</v>
      </c>
    </row>
  </sheetData>
  <sortState ref="A2:F13">
    <sortCondition ref="B2"/>
  </sortState>
  <mergeCells count="5">
    <mergeCell ref="A17:B17"/>
    <mergeCell ref="A18:B18"/>
    <mergeCell ref="A19:B19"/>
    <mergeCell ref="A20:B20"/>
    <mergeCell ref="A14:C1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CC"/>
  </sheetPr>
  <dimension ref="A1:Z217"/>
  <sheetViews>
    <sheetView zoomScale="110" zoomScaleNormal="110" workbookViewId="0">
      <selection activeCell="F58" sqref="F58"/>
    </sheetView>
  </sheetViews>
  <sheetFormatPr baseColWidth="10" defaultRowHeight="15" x14ac:dyDescent="0.25"/>
  <cols>
    <col min="1" max="1" width="11.5703125" bestFit="1" customWidth="1"/>
    <col min="3" max="3" width="14.5703125" bestFit="1" customWidth="1"/>
    <col min="4" max="4" width="13.85546875" bestFit="1" customWidth="1"/>
    <col min="6" max="6" width="12.42578125" bestFit="1" customWidth="1"/>
    <col min="7" max="10" width="11.5703125" bestFit="1" customWidth="1"/>
    <col min="11" max="11" width="14.5703125" bestFit="1" customWidth="1"/>
    <col min="12" max="12" width="12.42578125" bestFit="1" customWidth="1"/>
    <col min="14" max="15" width="11.5703125" bestFit="1" customWidth="1"/>
    <col min="17" max="17" width="11.5703125" bestFit="1" customWidth="1"/>
    <col min="19" max="19" width="14.5703125" bestFit="1" customWidth="1"/>
    <col min="22" max="22" width="12.42578125" bestFit="1" customWidth="1"/>
  </cols>
  <sheetData>
    <row r="1" spans="1:26" ht="29.25" customHeight="1" x14ac:dyDescent="0.35">
      <c r="A1" s="170" t="s">
        <v>1750</v>
      </c>
      <c r="B1" s="171"/>
      <c r="C1" s="171"/>
      <c r="D1" s="171"/>
      <c r="E1" s="171"/>
      <c r="F1" s="171"/>
      <c r="G1" s="171"/>
      <c r="H1" s="171"/>
      <c r="I1" s="171"/>
      <c r="J1" s="171"/>
      <c r="K1" s="171"/>
      <c r="L1" s="171"/>
      <c r="M1" s="171"/>
      <c r="N1" s="171"/>
      <c r="O1" s="171"/>
      <c r="P1" s="171"/>
      <c r="Q1" s="171"/>
      <c r="R1" s="171"/>
    </row>
    <row r="2" spans="1:26" ht="15.75" customHeight="1" x14ac:dyDescent="0.25"/>
    <row r="3" spans="1:26" x14ac:dyDescent="0.25">
      <c r="A3" s="162" t="s">
        <v>1081</v>
      </c>
      <c r="B3" s="162" t="s">
        <v>1082</v>
      </c>
      <c r="C3" s="162" t="s">
        <v>1083</v>
      </c>
      <c r="D3" s="163" t="s">
        <v>1084</v>
      </c>
      <c r="E3" s="163" t="s">
        <v>1085</v>
      </c>
      <c r="F3" s="162" t="s">
        <v>1086</v>
      </c>
      <c r="G3" s="162" t="s">
        <v>1087</v>
      </c>
      <c r="H3" s="162"/>
      <c r="I3" s="162" t="s">
        <v>1088</v>
      </c>
      <c r="J3" s="162" t="s">
        <v>1089</v>
      </c>
      <c r="K3" s="162" t="s">
        <v>1090</v>
      </c>
      <c r="L3" s="172" t="s">
        <v>1091</v>
      </c>
      <c r="M3" s="162" t="s">
        <v>1092</v>
      </c>
      <c r="N3" s="162" t="s">
        <v>1093</v>
      </c>
      <c r="O3" s="162" t="s">
        <v>1094</v>
      </c>
      <c r="P3" s="162" t="s">
        <v>1095</v>
      </c>
      <c r="Q3" s="162" t="s">
        <v>1096</v>
      </c>
      <c r="R3" s="162" t="s">
        <v>1097</v>
      </c>
      <c r="S3" s="28"/>
      <c r="T3" s="28"/>
      <c r="U3" s="28"/>
      <c r="V3" s="28"/>
      <c r="W3" s="28"/>
      <c r="X3" s="29"/>
      <c r="Y3" s="29"/>
      <c r="Z3" s="29"/>
    </row>
    <row r="4" spans="1:26" x14ac:dyDescent="0.25">
      <c r="A4" s="163"/>
      <c r="B4" s="163"/>
      <c r="C4" s="163"/>
      <c r="D4" s="174"/>
      <c r="E4" s="174"/>
      <c r="F4" s="163"/>
      <c r="G4" s="30" t="s">
        <v>1098</v>
      </c>
      <c r="H4" s="30" t="s">
        <v>1099</v>
      </c>
      <c r="I4" s="163"/>
      <c r="J4" s="163"/>
      <c r="K4" s="163"/>
      <c r="L4" s="173"/>
      <c r="M4" s="163"/>
      <c r="N4" s="163"/>
      <c r="O4" s="163"/>
      <c r="P4" s="163"/>
      <c r="Q4" s="163"/>
      <c r="R4" s="163"/>
      <c r="S4" s="28"/>
      <c r="T4" s="28"/>
      <c r="U4" s="28"/>
      <c r="V4" s="28"/>
      <c r="W4" s="28"/>
      <c r="X4" s="29"/>
      <c r="Y4" s="29"/>
      <c r="Z4" s="29"/>
    </row>
    <row r="5" spans="1:26" x14ac:dyDescent="0.25">
      <c r="A5" s="31" t="s">
        <v>1100</v>
      </c>
      <c r="B5" s="31" t="s">
        <v>1101</v>
      </c>
      <c r="C5" s="31" t="s">
        <v>1102</v>
      </c>
      <c r="D5" s="31" t="s">
        <v>1103</v>
      </c>
      <c r="E5" s="31" t="s">
        <v>1104</v>
      </c>
      <c r="F5" s="31">
        <v>23466793</v>
      </c>
      <c r="G5" s="31"/>
      <c r="H5" s="31">
        <v>1</v>
      </c>
      <c r="I5" s="31">
        <v>70</v>
      </c>
      <c r="J5" s="31">
        <v>2</v>
      </c>
      <c r="K5" s="31">
        <v>4</v>
      </c>
      <c r="L5" s="31"/>
      <c r="M5" s="31" t="s">
        <v>1105</v>
      </c>
      <c r="N5" s="31">
        <v>15</v>
      </c>
      <c r="O5" s="31">
        <v>1</v>
      </c>
      <c r="P5" s="31" t="s">
        <v>1106</v>
      </c>
      <c r="Q5" s="31" t="s">
        <v>871</v>
      </c>
      <c r="R5" s="31" t="s">
        <v>1107</v>
      </c>
      <c r="S5" s="28"/>
      <c r="T5" s="28"/>
      <c r="U5" s="28"/>
      <c r="V5" s="28"/>
      <c r="W5" s="28"/>
      <c r="X5" s="29"/>
      <c r="Y5" s="29"/>
      <c r="Z5" s="29"/>
    </row>
    <row r="6" spans="1:26" x14ac:dyDescent="0.25">
      <c r="A6" s="31" t="s">
        <v>1108</v>
      </c>
      <c r="B6" s="31"/>
      <c r="C6" s="31" t="s">
        <v>1109</v>
      </c>
      <c r="D6" s="31" t="s">
        <v>1110</v>
      </c>
      <c r="E6" s="31" t="s">
        <v>1104</v>
      </c>
      <c r="F6" s="31">
        <v>2828437</v>
      </c>
      <c r="G6" s="31">
        <v>1</v>
      </c>
      <c r="H6" s="31"/>
      <c r="I6" s="31">
        <v>75</v>
      </c>
      <c r="J6" s="31"/>
      <c r="K6" s="31">
        <v>4</v>
      </c>
      <c r="L6" s="31"/>
      <c r="M6" s="31" t="s">
        <v>1111</v>
      </c>
      <c r="N6" s="31">
        <v>40</v>
      </c>
      <c r="O6" s="31">
        <v>1</v>
      </c>
      <c r="P6" s="31" t="s">
        <v>1106</v>
      </c>
      <c r="Q6" s="31" t="s">
        <v>871</v>
      </c>
      <c r="R6" s="31" t="s">
        <v>1107</v>
      </c>
      <c r="S6" s="28"/>
      <c r="T6" s="28"/>
      <c r="U6" s="28"/>
      <c r="V6" s="28"/>
      <c r="W6" s="28"/>
      <c r="X6" s="29"/>
      <c r="Y6" s="29"/>
      <c r="Z6" s="29"/>
    </row>
    <row r="7" spans="1:26" x14ac:dyDescent="0.25">
      <c r="A7" s="31" t="s">
        <v>1112</v>
      </c>
      <c r="B7" s="31"/>
      <c r="C7" s="31" t="s">
        <v>1113</v>
      </c>
      <c r="D7" s="31" t="s">
        <v>1109</v>
      </c>
      <c r="E7" s="31" t="s">
        <v>1104</v>
      </c>
      <c r="F7" s="31">
        <v>4221848</v>
      </c>
      <c r="G7" s="31">
        <v>1</v>
      </c>
      <c r="H7" s="31"/>
      <c r="I7" s="31">
        <v>50</v>
      </c>
      <c r="J7" s="31"/>
      <c r="K7" s="31">
        <v>4</v>
      </c>
      <c r="L7" s="31"/>
      <c r="M7" s="31" t="s">
        <v>1114</v>
      </c>
      <c r="N7" s="31">
        <v>24</v>
      </c>
      <c r="O7" s="31">
        <v>1</v>
      </c>
      <c r="P7" s="31" t="s">
        <v>1106</v>
      </c>
      <c r="Q7" s="31" t="s">
        <v>871</v>
      </c>
      <c r="R7" s="31" t="s">
        <v>1107</v>
      </c>
      <c r="S7" s="28"/>
      <c r="T7" s="28"/>
      <c r="U7" s="28"/>
      <c r="V7" s="28"/>
      <c r="W7" s="28"/>
      <c r="X7" s="29"/>
      <c r="Y7" s="29"/>
      <c r="Z7" s="29"/>
    </row>
    <row r="8" spans="1:26" x14ac:dyDescent="0.25">
      <c r="A8" s="31" t="s">
        <v>1115</v>
      </c>
      <c r="B8" s="31" t="s">
        <v>1116</v>
      </c>
      <c r="C8" s="31" t="s">
        <v>1113</v>
      </c>
      <c r="D8" s="31" t="s">
        <v>1117</v>
      </c>
      <c r="E8" s="31" t="s">
        <v>1104</v>
      </c>
      <c r="F8" s="31">
        <v>23549093</v>
      </c>
      <c r="G8" s="31"/>
      <c r="H8" s="31">
        <v>1</v>
      </c>
      <c r="I8" s="31">
        <v>63</v>
      </c>
      <c r="J8" s="31">
        <v>2</v>
      </c>
      <c r="K8" s="31">
        <v>4</v>
      </c>
      <c r="L8" s="31"/>
      <c r="M8" s="31" t="s">
        <v>1118</v>
      </c>
      <c r="N8" s="31">
        <v>66</v>
      </c>
      <c r="O8" s="31">
        <v>1</v>
      </c>
      <c r="P8" s="31" t="s">
        <v>1106</v>
      </c>
      <c r="Q8" s="31" t="s">
        <v>871</v>
      </c>
      <c r="R8" s="31" t="s">
        <v>1107</v>
      </c>
      <c r="S8" s="28"/>
      <c r="T8" s="28"/>
      <c r="U8" s="28"/>
      <c r="V8" s="28"/>
      <c r="W8" s="28"/>
      <c r="X8" s="29"/>
      <c r="Y8" s="29"/>
      <c r="Z8" s="29"/>
    </row>
    <row r="9" spans="1:26" x14ac:dyDescent="0.25">
      <c r="A9" s="31" t="s">
        <v>1119</v>
      </c>
      <c r="B9" s="31"/>
      <c r="C9" s="31" t="s">
        <v>1102</v>
      </c>
      <c r="D9" s="31" t="s">
        <v>1120</v>
      </c>
      <c r="E9" s="31" t="s">
        <v>1104</v>
      </c>
      <c r="F9" s="31">
        <v>4088278</v>
      </c>
      <c r="G9" s="31">
        <v>1</v>
      </c>
      <c r="H9" s="31"/>
      <c r="I9" s="31">
        <v>68</v>
      </c>
      <c r="J9" s="31"/>
      <c r="K9" s="31">
        <v>4</v>
      </c>
      <c r="L9" s="31"/>
      <c r="M9" s="31" t="s">
        <v>1121</v>
      </c>
      <c r="N9" s="31">
        <v>10</v>
      </c>
      <c r="O9" s="31">
        <v>1</v>
      </c>
      <c r="P9" s="31" t="s">
        <v>1106</v>
      </c>
      <c r="Q9" s="31" t="s">
        <v>871</v>
      </c>
      <c r="R9" s="31" t="s">
        <v>1122</v>
      </c>
      <c r="S9" s="28"/>
      <c r="T9" s="28"/>
      <c r="U9" s="28"/>
      <c r="V9" s="28"/>
      <c r="W9" s="28"/>
      <c r="X9" s="29"/>
      <c r="Y9" s="29"/>
      <c r="Z9" s="29"/>
    </row>
    <row r="10" spans="1:26" x14ac:dyDescent="0.25">
      <c r="A10" s="31" t="s">
        <v>1123</v>
      </c>
      <c r="B10" s="31"/>
      <c r="C10" s="31" t="s">
        <v>1124</v>
      </c>
      <c r="D10" s="31" t="s">
        <v>1125</v>
      </c>
      <c r="E10" s="31" t="s">
        <v>1104</v>
      </c>
      <c r="F10" s="31">
        <v>4075346</v>
      </c>
      <c r="G10" s="31">
        <v>1</v>
      </c>
      <c r="H10" s="31"/>
      <c r="I10" s="31">
        <v>77</v>
      </c>
      <c r="J10" s="31"/>
      <c r="K10" s="31">
        <v>4</v>
      </c>
      <c r="L10" s="31"/>
      <c r="M10" s="31" t="s">
        <v>1126</v>
      </c>
      <c r="N10" s="31">
        <v>12</v>
      </c>
      <c r="O10" s="31">
        <v>1</v>
      </c>
      <c r="P10" s="31" t="s">
        <v>1106</v>
      </c>
      <c r="Q10" s="31" t="s">
        <v>871</v>
      </c>
      <c r="R10" s="31" t="s">
        <v>1127</v>
      </c>
      <c r="S10" s="28"/>
      <c r="T10" s="28"/>
      <c r="U10" s="28"/>
      <c r="V10" s="28"/>
      <c r="W10" s="28"/>
      <c r="X10" s="29"/>
      <c r="Y10" s="29"/>
      <c r="Z10" s="29"/>
    </row>
    <row r="11" spans="1:26" x14ac:dyDescent="0.25">
      <c r="A11" s="31" t="s">
        <v>1128</v>
      </c>
      <c r="B11" s="31"/>
      <c r="C11" s="31" t="s">
        <v>1113</v>
      </c>
      <c r="D11" s="31" t="s">
        <v>1129</v>
      </c>
      <c r="E11" s="31" t="s">
        <v>1104</v>
      </c>
      <c r="F11" s="31">
        <v>23543205</v>
      </c>
      <c r="G11" s="31"/>
      <c r="H11" s="31">
        <v>1</v>
      </c>
      <c r="I11" s="31">
        <v>72</v>
      </c>
      <c r="J11" s="31">
        <v>2</v>
      </c>
      <c r="K11" s="31">
        <v>4</v>
      </c>
      <c r="L11" s="31"/>
      <c r="M11" s="31" t="s">
        <v>1130</v>
      </c>
      <c r="N11" s="31">
        <v>66</v>
      </c>
      <c r="O11" s="31">
        <v>1</v>
      </c>
      <c r="P11" s="31" t="s">
        <v>1106</v>
      </c>
      <c r="Q11" s="31" t="s">
        <v>871</v>
      </c>
      <c r="R11" s="31" t="s">
        <v>1107</v>
      </c>
      <c r="S11" s="28"/>
      <c r="T11" s="28"/>
      <c r="U11" s="28"/>
      <c r="V11" s="28"/>
      <c r="W11" s="28"/>
      <c r="X11" s="29"/>
      <c r="Y11" s="29"/>
      <c r="Z11" s="29"/>
    </row>
    <row r="12" spans="1:26" x14ac:dyDescent="0.25">
      <c r="A12" s="31" t="s">
        <v>1131</v>
      </c>
      <c r="B12" s="31" t="s">
        <v>1132</v>
      </c>
      <c r="C12" s="31" t="s">
        <v>1133</v>
      </c>
      <c r="D12" s="31" t="s">
        <v>1134</v>
      </c>
      <c r="E12" s="31" t="s">
        <v>1104</v>
      </c>
      <c r="F12" s="31">
        <v>19077399</v>
      </c>
      <c r="G12" s="31">
        <v>1</v>
      </c>
      <c r="H12" s="31"/>
      <c r="I12" s="31">
        <v>66</v>
      </c>
      <c r="J12" s="31"/>
      <c r="K12" s="31">
        <v>4</v>
      </c>
      <c r="L12" s="31"/>
      <c r="M12" s="31" t="s">
        <v>1135</v>
      </c>
      <c r="N12" s="31">
        <v>32</v>
      </c>
      <c r="O12" s="31">
        <v>1</v>
      </c>
      <c r="P12" s="31" t="s">
        <v>1106</v>
      </c>
      <c r="Q12" s="31" t="s">
        <v>871</v>
      </c>
      <c r="R12" s="31" t="s">
        <v>1107</v>
      </c>
      <c r="S12" s="28"/>
      <c r="T12" s="28"/>
      <c r="U12" s="28"/>
      <c r="V12" s="28"/>
      <c r="W12" s="28"/>
      <c r="X12" s="29"/>
      <c r="Y12" s="29"/>
      <c r="Z12" s="29"/>
    </row>
    <row r="13" spans="1:26" x14ac:dyDescent="0.25">
      <c r="A13" s="32" t="s">
        <v>1136</v>
      </c>
      <c r="B13" s="32" t="s">
        <v>1137</v>
      </c>
      <c r="C13" s="32" t="s">
        <v>1138</v>
      </c>
      <c r="D13" s="32" t="s">
        <v>1139</v>
      </c>
      <c r="E13" s="32" t="s">
        <v>1104</v>
      </c>
      <c r="F13" s="32">
        <v>4087233</v>
      </c>
      <c r="G13" s="32">
        <v>1</v>
      </c>
      <c r="H13" s="32"/>
      <c r="I13" s="32">
        <v>48</v>
      </c>
      <c r="J13" s="32"/>
      <c r="K13" s="32">
        <v>4</v>
      </c>
      <c r="L13" s="32"/>
      <c r="M13" s="32" t="s">
        <v>1140</v>
      </c>
      <c r="N13" s="32">
        <v>25</v>
      </c>
      <c r="O13" s="32">
        <v>1</v>
      </c>
      <c r="P13" s="32" t="s">
        <v>1106</v>
      </c>
      <c r="Q13" s="32" t="s">
        <v>871</v>
      </c>
      <c r="R13" s="32" t="s">
        <v>1122</v>
      </c>
      <c r="S13" s="28"/>
      <c r="T13" s="28"/>
      <c r="U13" s="28"/>
      <c r="V13" s="28"/>
      <c r="W13" s="28"/>
      <c r="X13" s="29"/>
      <c r="Y13" s="29"/>
      <c r="Z13" s="29"/>
    </row>
    <row r="14" spans="1:26" x14ac:dyDescent="0.25">
      <c r="A14" s="32" t="s">
        <v>1141</v>
      </c>
      <c r="B14" s="32"/>
      <c r="C14" s="32" t="s">
        <v>1142</v>
      </c>
      <c r="D14" s="32" t="s">
        <v>1143</v>
      </c>
      <c r="E14" s="32" t="s">
        <v>1104</v>
      </c>
      <c r="F14" s="32">
        <v>4088055</v>
      </c>
      <c r="G14" s="32">
        <v>1</v>
      </c>
      <c r="H14" s="32"/>
      <c r="I14" s="32">
        <v>73</v>
      </c>
      <c r="J14" s="32"/>
      <c r="K14" s="32">
        <v>4</v>
      </c>
      <c r="L14" s="32"/>
      <c r="M14" s="32" t="s">
        <v>1144</v>
      </c>
      <c r="N14" s="32">
        <v>100</v>
      </c>
      <c r="O14" s="32">
        <v>1</v>
      </c>
      <c r="P14" s="32" t="s">
        <v>1106</v>
      </c>
      <c r="Q14" s="32" t="s">
        <v>871</v>
      </c>
      <c r="R14" s="32" t="s">
        <v>1107</v>
      </c>
      <c r="S14" s="28"/>
      <c r="T14" s="28"/>
      <c r="U14" s="28"/>
      <c r="V14" s="28"/>
      <c r="W14" s="28"/>
      <c r="X14" s="29"/>
      <c r="Y14" s="29"/>
      <c r="Z14" s="29"/>
    </row>
    <row r="15" spans="1:26" x14ac:dyDescent="0.25">
      <c r="A15" s="32" t="s">
        <v>1145</v>
      </c>
      <c r="B15" s="32"/>
      <c r="C15" s="32" t="s">
        <v>1146</v>
      </c>
      <c r="D15" s="32" t="s">
        <v>1147</v>
      </c>
      <c r="E15" s="32" t="s">
        <v>1104</v>
      </c>
      <c r="F15" s="32">
        <v>40416479</v>
      </c>
      <c r="G15" s="32"/>
      <c r="H15" s="32">
        <v>1</v>
      </c>
      <c r="I15" s="32">
        <v>45</v>
      </c>
      <c r="J15" s="32">
        <v>2</v>
      </c>
      <c r="K15" s="32">
        <v>4</v>
      </c>
      <c r="L15" s="32"/>
      <c r="M15" s="32" t="s">
        <v>1148</v>
      </c>
      <c r="N15" s="32">
        <v>2</v>
      </c>
      <c r="O15" s="32">
        <v>1</v>
      </c>
      <c r="P15" s="32" t="s">
        <v>1106</v>
      </c>
      <c r="Q15" s="32" t="s">
        <v>871</v>
      </c>
      <c r="R15" s="32" t="s">
        <v>1149</v>
      </c>
      <c r="S15" s="28"/>
      <c r="T15" s="28"/>
      <c r="U15" s="28"/>
      <c r="V15" s="28"/>
      <c r="W15" s="28"/>
      <c r="X15" s="29"/>
      <c r="Y15" s="29"/>
      <c r="Z15" s="29"/>
    </row>
    <row r="16" spans="1:26" x14ac:dyDescent="0.25">
      <c r="A16" s="32" t="s">
        <v>1150</v>
      </c>
      <c r="B16" s="32"/>
      <c r="C16" s="32" t="s">
        <v>1151</v>
      </c>
      <c r="D16" s="32" t="s">
        <v>1152</v>
      </c>
      <c r="E16" s="32" t="s">
        <v>1104</v>
      </c>
      <c r="F16" s="32">
        <v>17250034</v>
      </c>
      <c r="G16" s="32">
        <v>1</v>
      </c>
      <c r="H16" s="32"/>
      <c r="I16" s="32">
        <v>67</v>
      </c>
      <c r="J16" s="32"/>
      <c r="K16" s="32">
        <v>4</v>
      </c>
      <c r="L16" s="32"/>
      <c r="M16" s="32" t="s">
        <v>1153</v>
      </c>
      <c r="N16" s="32">
        <v>46</v>
      </c>
      <c r="O16" s="32">
        <v>1</v>
      </c>
      <c r="P16" s="32" t="s">
        <v>1106</v>
      </c>
      <c r="Q16" s="32" t="s">
        <v>871</v>
      </c>
      <c r="R16" s="32" t="s">
        <v>1149</v>
      </c>
      <c r="S16" s="28"/>
      <c r="T16" s="28"/>
      <c r="U16" s="28"/>
      <c r="V16" s="28"/>
      <c r="W16" s="28"/>
      <c r="X16" s="29"/>
      <c r="Y16" s="29"/>
      <c r="Z16" s="29"/>
    </row>
    <row r="17" spans="1:26" x14ac:dyDescent="0.25">
      <c r="A17" s="32" t="s">
        <v>1154</v>
      </c>
      <c r="B17" s="32"/>
      <c r="C17" s="32" t="s">
        <v>1155</v>
      </c>
      <c r="D17" s="32" t="s">
        <v>1110</v>
      </c>
      <c r="E17" s="32" t="s">
        <v>1104</v>
      </c>
      <c r="F17" s="32">
        <v>74845466</v>
      </c>
      <c r="G17" s="32">
        <v>1</v>
      </c>
      <c r="H17" s="32"/>
      <c r="I17" s="32">
        <v>48</v>
      </c>
      <c r="J17" s="32"/>
      <c r="K17" s="32">
        <v>4</v>
      </c>
      <c r="L17" s="32"/>
      <c r="M17" s="32" t="s">
        <v>1156</v>
      </c>
      <c r="N17" s="32">
        <v>30</v>
      </c>
      <c r="O17" s="32">
        <v>1</v>
      </c>
      <c r="P17" s="32" t="s">
        <v>1106</v>
      </c>
      <c r="Q17" s="32" t="s">
        <v>871</v>
      </c>
      <c r="R17" s="32" t="s">
        <v>1157</v>
      </c>
      <c r="S17" s="28"/>
      <c r="T17" s="28"/>
      <c r="U17" s="28"/>
      <c r="V17" s="28"/>
      <c r="W17" s="28"/>
      <c r="X17" s="29"/>
      <c r="Y17" s="29"/>
      <c r="Z17" s="29"/>
    </row>
    <row r="18" spans="1:26" x14ac:dyDescent="0.25">
      <c r="A18" s="32" t="s">
        <v>1158</v>
      </c>
      <c r="B18" s="32"/>
      <c r="C18" s="32" t="s">
        <v>1159</v>
      </c>
      <c r="D18" s="32" t="s">
        <v>1160</v>
      </c>
      <c r="E18" s="32" t="s">
        <v>1104</v>
      </c>
      <c r="F18" s="32">
        <v>74857029</v>
      </c>
      <c r="G18" s="32">
        <v>1</v>
      </c>
      <c r="H18" s="32"/>
      <c r="I18" s="32">
        <v>32</v>
      </c>
      <c r="J18" s="32"/>
      <c r="K18" s="32">
        <v>4</v>
      </c>
      <c r="L18" s="32"/>
      <c r="M18" s="32" t="s">
        <v>1161</v>
      </c>
      <c r="N18" s="32">
        <v>8</v>
      </c>
      <c r="O18" s="32">
        <v>1</v>
      </c>
      <c r="P18" s="32" t="s">
        <v>1106</v>
      </c>
      <c r="Q18" s="32" t="s">
        <v>871</v>
      </c>
      <c r="R18" s="32" t="s">
        <v>1122</v>
      </c>
      <c r="S18" s="28"/>
      <c r="T18" s="28"/>
      <c r="U18" s="28"/>
      <c r="V18" s="28"/>
      <c r="W18" s="28"/>
      <c r="X18" s="29"/>
      <c r="Y18" s="29"/>
      <c r="Z18" s="29"/>
    </row>
    <row r="19" spans="1:26" x14ac:dyDescent="0.25">
      <c r="A19" s="32" t="s">
        <v>1162</v>
      </c>
      <c r="B19" s="32" t="s">
        <v>1163</v>
      </c>
      <c r="C19" s="32" t="s">
        <v>1139</v>
      </c>
      <c r="D19" s="32" t="s">
        <v>1164</v>
      </c>
      <c r="E19" s="32" t="s">
        <v>1104</v>
      </c>
      <c r="F19" s="32">
        <v>9650765</v>
      </c>
      <c r="G19" s="32">
        <v>1</v>
      </c>
      <c r="H19" s="32"/>
      <c r="I19" s="32">
        <v>66</v>
      </c>
      <c r="J19" s="32"/>
      <c r="K19" s="32">
        <v>4</v>
      </c>
      <c r="L19" s="32"/>
      <c r="M19" s="32" t="s">
        <v>1165</v>
      </c>
      <c r="N19" s="32">
        <v>20</v>
      </c>
      <c r="O19" s="32">
        <v>1</v>
      </c>
      <c r="P19" s="32" t="s">
        <v>1106</v>
      </c>
      <c r="Q19" s="32" t="s">
        <v>871</v>
      </c>
      <c r="R19" s="32" t="s">
        <v>1107</v>
      </c>
      <c r="S19" s="28"/>
      <c r="T19" s="28"/>
      <c r="U19" s="28"/>
      <c r="V19" s="28"/>
      <c r="W19" s="28"/>
      <c r="X19" s="29"/>
      <c r="Y19" s="29"/>
      <c r="Z19" s="29"/>
    </row>
    <row r="20" spans="1:26" x14ac:dyDescent="0.25">
      <c r="A20" s="32" t="s">
        <v>1166</v>
      </c>
      <c r="B20" s="32" t="s">
        <v>1167</v>
      </c>
      <c r="C20" s="32" t="s">
        <v>1168</v>
      </c>
      <c r="D20" s="32" t="s">
        <v>1169</v>
      </c>
      <c r="E20" s="32" t="s">
        <v>1104</v>
      </c>
      <c r="F20" s="32">
        <v>74856956</v>
      </c>
      <c r="G20" s="32">
        <v>1</v>
      </c>
      <c r="H20" s="32"/>
      <c r="I20" s="32">
        <v>33</v>
      </c>
      <c r="J20" s="32"/>
      <c r="K20" s="32">
        <v>4</v>
      </c>
      <c r="L20" s="32"/>
      <c r="M20" s="32" t="s">
        <v>1170</v>
      </c>
      <c r="N20" s="32">
        <v>1</v>
      </c>
      <c r="O20" s="32">
        <v>1</v>
      </c>
      <c r="P20" s="32" t="s">
        <v>1106</v>
      </c>
      <c r="Q20" s="32" t="s">
        <v>871</v>
      </c>
      <c r="R20" s="32" t="s">
        <v>1171</v>
      </c>
      <c r="S20" s="28"/>
      <c r="T20" s="28"/>
      <c r="U20" s="28"/>
      <c r="V20" s="28"/>
      <c r="W20" s="28"/>
      <c r="X20" s="29"/>
      <c r="Y20" s="29"/>
      <c r="Z20" s="29"/>
    </row>
    <row r="21" spans="1:26" x14ac:dyDescent="0.25">
      <c r="A21" s="32" t="s">
        <v>1172</v>
      </c>
      <c r="B21" s="32"/>
      <c r="C21" s="32" t="s">
        <v>1173</v>
      </c>
      <c r="D21" s="32" t="s">
        <v>1125</v>
      </c>
      <c r="E21" s="32" t="s">
        <v>1104</v>
      </c>
      <c r="F21" s="32">
        <v>47425060</v>
      </c>
      <c r="G21" s="32"/>
      <c r="H21" s="32">
        <v>1</v>
      </c>
      <c r="I21" s="32">
        <v>51</v>
      </c>
      <c r="J21" s="32">
        <v>2</v>
      </c>
      <c r="K21" s="32">
        <v>4</v>
      </c>
      <c r="L21" s="32"/>
      <c r="M21" s="32" t="s">
        <v>1174</v>
      </c>
      <c r="N21" s="32">
        <v>14</v>
      </c>
      <c r="O21" s="32">
        <v>1</v>
      </c>
      <c r="P21" s="32" t="s">
        <v>1106</v>
      </c>
      <c r="Q21" s="32" t="s">
        <v>871</v>
      </c>
      <c r="R21" s="32" t="s">
        <v>1171</v>
      </c>
      <c r="S21" s="28"/>
      <c r="T21" s="28"/>
      <c r="U21" s="28"/>
      <c r="V21" s="28"/>
      <c r="W21" s="28"/>
      <c r="X21" s="29"/>
      <c r="Y21" s="29"/>
      <c r="Z21" s="29"/>
    </row>
    <row r="22" spans="1:26" ht="22.5" x14ac:dyDescent="0.25">
      <c r="A22" s="32" t="s">
        <v>1175</v>
      </c>
      <c r="B22" s="32" t="s">
        <v>1176</v>
      </c>
      <c r="C22" s="32" t="s">
        <v>1177</v>
      </c>
      <c r="D22" s="32" t="s">
        <v>1178</v>
      </c>
      <c r="E22" s="32" t="s">
        <v>1104</v>
      </c>
      <c r="F22" s="32">
        <v>3273489</v>
      </c>
      <c r="G22" s="32">
        <v>1</v>
      </c>
      <c r="H22" s="32"/>
      <c r="I22" s="32">
        <v>53</v>
      </c>
      <c r="J22" s="32"/>
      <c r="K22" s="32">
        <v>4</v>
      </c>
      <c r="L22" s="32"/>
      <c r="M22" s="32" t="s">
        <v>1179</v>
      </c>
      <c r="N22" s="32">
        <v>8</v>
      </c>
      <c r="O22" s="32">
        <v>1</v>
      </c>
      <c r="P22" s="32" t="s">
        <v>1106</v>
      </c>
      <c r="Q22" s="32" t="s">
        <v>871</v>
      </c>
      <c r="R22" s="32" t="s">
        <v>1171</v>
      </c>
      <c r="S22" s="28"/>
      <c r="T22" s="28"/>
      <c r="U22" s="28"/>
      <c r="V22" s="28"/>
      <c r="W22" s="28"/>
      <c r="X22" s="29"/>
      <c r="Y22" s="29"/>
      <c r="Z22" s="29"/>
    </row>
    <row r="23" spans="1:26" x14ac:dyDescent="0.25">
      <c r="A23" s="32" t="s">
        <v>1180</v>
      </c>
      <c r="B23" s="32"/>
      <c r="C23" s="32" t="s">
        <v>1181</v>
      </c>
      <c r="D23" s="32" t="s">
        <v>1113</v>
      </c>
      <c r="E23" s="32" t="s">
        <v>1104</v>
      </c>
      <c r="F23" s="32">
        <v>9657393</v>
      </c>
      <c r="G23" s="32">
        <v>1</v>
      </c>
      <c r="H23" s="32"/>
      <c r="I23" s="32">
        <v>46</v>
      </c>
      <c r="J23" s="32"/>
      <c r="K23" s="32">
        <v>4</v>
      </c>
      <c r="L23" s="32"/>
      <c r="M23" s="32" t="s">
        <v>1182</v>
      </c>
      <c r="N23" s="32">
        <v>3</v>
      </c>
      <c r="O23" s="32">
        <v>1</v>
      </c>
      <c r="P23" s="32" t="s">
        <v>1106</v>
      </c>
      <c r="Q23" s="32" t="s">
        <v>871</v>
      </c>
      <c r="R23" s="32" t="s">
        <v>1122</v>
      </c>
      <c r="S23" s="28"/>
      <c r="T23" s="28"/>
      <c r="U23" s="28"/>
      <c r="V23" s="28"/>
      <c r="W23" s="28"/>
      <c r="X23" s="29"/>
      <c r="Y23" s="29"/>
      <c r="Z23" s="29"/>
    </row>
    <row r="24" spans="1:26" x14ac:dyDescent="0.25">
      <c r="A24" s="32" t="s">
        <v>1183</v>
      </c>
      <c r="B24" s="32" t="s">
        <v>1176</v>
      </c>
      <c r="C24" s="32" t="s">
        <v>1159</v>
      </c>
      <c r="D24" s="32" t="s">
        <v>1184</v>
      </c>
      <c r="E24" s="32" t="s">
        <v>1104</v>
      </c>
      <c r="F24" s="32">
        <v>4296834</v>
      </c>
      <c r="G24" s="32">
        <v>1</v>
      </c>
      <c r="H24" s="32"/>
      <c r="I24" s="32">
        <v>45</v>
      </c>
      <c r="J24" s="32"/>
      <c r="K24" s="32">
        <v>4</v>
      </c>
      <c r="L24" s="32"/>
      <c r="M24" s="32" t="s">
        <v>1185</v>
      </c>
      <c r="N24" s="32">
        <v>3</v>
      </c>
      <c r="O24" s="32">
        <v>1</v>
      </c>
      <c r="P24" s="32" t="s">
        <v>1106</v>
      </c>
      <c r="Q24" s="32" t="s">
        <v>871</v>
      </c>
      <c r="R24" s="32" t="s">
        <v>1186</v>
      </c>
      <c r="S24" s="28"/>
      <c r="T24" s="28"/>
      <c r="U24" s="28"/>
      <c r="V24" s="28"/>
      <c r="W24" s="28"/>
      <c r="X24" s="29"/>
      <c r="Y24" s="29"/>
      <c r="Z24" s="29"/>
    </row>
    <row r="25" spans="1:26" x14ac:dyDescent="0.25">
      <c r="A25" s="32" t="s">
        <v>1187</v>
      </c>
      <c r="B25" s="32" t="s">
        <v>1188</v>
      </c>
      <c r="C25" s="32" t="s">
        <v>1189</v>
      </c>
      <c r="D25" s="32" t="s">
        <v>1139</v>
      </c>
      <c r="E25" s="32" t="s">
        <v>1104</v>
      </c>
      <c r="F25" s="32">
        <v>74856151</v>
      </c>
      <c r="G25" s="32">
        <v>1</v>
      </c>
      <c r="H25" s="32"/>
      <c r="I25" s="32">
        <v>41</v>
      </c>
      <c r="J25" s="32"/>
      <c r="K25" s="32">
        <v>4</v>
      </c>
      <c r="L25" s="32"/>
      <c r="M25" s="32" t="s">
        <v>1190</v>
      </c>
      <c r="N25" s="32">
        <v>5</v>
      </c>
      <c r="O25" s="32">
        <v>1</v>
      </c>
      <c r="P25" s="32" t="s">
        <v>1106</v>
      </c>
      <c r="Q25" s="32" t="s">
        <v>871</v>
      </c>
      <c r="R25" s="32" t="s">
        <v>1157</v>
      </c>
      <c r="S25" s="28"/>
      <c r="T25" s="28"/>
      <c r="U25" s="28"/>
      <c r="V25" s="28"/>
      <c r="W25" s="28"/>
      <c r="X25" s="29"/>
      <c r="Y25" s="29"/>
      <c r="Z25" s="29"/>
    </row>
    <row r="26" spans="1:26" x14ac:dyDescent="0.25">
      <c r="A26" s="32" t="s">
        <v>1191</v>
      </c>
      <c r="B26" s="32"/>
      <c r="C26" s="32" t="s">
        <v>1192</v>
      </c>
      <c r="D26" s="32" t="s">
        <v>1193</v>
      </c>
      <c r="E26" s="32" t="s">
        <v>1104</v>
      </c>
      <c r="F26" s="32">
        <v>74856849</v>
      </c>
      <c r="G26" s="32">
        <v>1</v>
      </c>
      <c r="H26" s="32"/>
      <c r="I26" s="32">
        <v>34</v>
      </c>
      <c r="J26" s="32"/>
      <c r="K26" s="32">
        <v>4</v>
      </c>
      <c r="L26" s="32"/>
      <c r="M26" s="32" t="s">
        <v>1194</v>
      </c>
      <c r="N26" s="32">
        <v>5</v>
      </c>
      <c r="O26" s="32">
        <v>1</v>
      </c>
      <c r="P26" s="32" t="s">
        <v>1106</v>
      </c>
      <c r="Q26" s="32" t="s">
        <v>871</v>
      </c>
      <c r="R26" s="32" t="s">
        <v>1195</v>
      </c>
      <c r="S26" s="28"/>
      <c r="T26" s="28"/>
      <c r="U26" s="28"/>
      <c r="V26" s="28"/>
      <c r="W26" s="28"/>
      <c r="X26" s="29"/>
      <c r="Y26" s="29"/>
      <c r="Z26" s="29"/>
    </row>
    <row r="27" spans="1:26" x14ac:dyDescent="0.25">
      <c r="A27" s="32" t="s">
        <v>1196</v>
      </c>
      <c r="B27" s="32" t="s">
        <v>1132</v>
      </c>
      <c r="C27" s="32" t="s">
        <v>1113</v>
      </c>
      <c r="D27" s="32" t="s">
        <v>1197</v>
      </c>
      <c r="E27" s="32" t="s">
        <v>1104</v>
      </c>
      <c r="F27" s="32">
        <v>74845768</v>
      </c>
      <c r="G27" s="32">
        <v>1</v>
      </c>
      <c r="H27" s="32"/>
      <c r="I27" s="32">
        <v>42</v>
      </c>
      <c r="J27" s="32"/>
      <c r="K27" s="32">
        <v>4</v>
      </c>
      <c r="L27" s="32"/>
      <c r="M27" s="32" t="s">
        <v>1135</v>
      </c>
      <c r="N27" s="32">
        <v>30</v>
      </c>
      <c r="O27" s="32">
        <v>1</v>
      </c>
      <c r="P27" s="32" t="s">
        <v>1106</v>
      </c>
      <c r="Q27" s="32" t="s">
        <v>871</v>
      </c>
      <c r="R27" s="32" t="s">
        <v>1122</v>
      </c>
      <c r="S27" s="28"/>
      <c r="T27" s="28"/>
      <c r="U27" s="28"/>
      <c r="V27" s="28"/>
      <c r="W27" s="28"/>
      <c r="X27" s="29"/>
      <c r="Y27" s="29"/>
      <c r="Z27" s="29"/>
    </row>
    <row r="28" spans="1:26" x14ac:dyDescent="0.25">
      <c r="A28" s="32" t="s">
        <v>1198</v>
      </c>
      <c r="B28" s="32"/>
      <c r="C28" s="32" t="s">
        <v>1199</v>
      </c>
      <c r="D28" s="32" t="s">
        <v>1200</v>
      </c>
      <c r="E28" s="32" t="s">
        <v>1104</v>
      </c>
      <c r="F28" s="32">
        <v>74856857</v>
      </c>
      <c r="G28" s="32">
        <v>1</v>
      </c>
      <c r="H28" s="32"/>
      <c r="I28" s="32">
        <v>34</v>
      </c>
      <c r="J28" s="32"/>
      <c r="K28" s="32">
        <v>4</v>
      </c>
      <c r="L28" s="32"/>
      <c r="M28" s="32" t="s">
        <v>1201</v>
      </c>
      <c r="N28" s="32">
        <v>2</v>
      </c>
      <c r="O28" s="32">
        <v>1</v>
      </c>
      <c r="P28" s="32" t="s">
        <v>1106</v>
      </c>
      <c r="Q28" s="32" t="s">
        <v>871</v>
      </c>
      <c r="R28" s="32" t="s">
        <v>1122</v>
      </c>
      <c r="S28" s="28"/>
      <c r="T28" s="28"/>
      <c r="U28" s="28"/>
      <c r="V28" s="28"/>
      <c r="W28" s="28"/>
      <c r="X28" s="29"/>
      <c r="Y28" s="29"/>
      <c r="Z28" s="29"/>
    </row>
    <row r="29" spans="1:26" ht="22.5" x14ac:dyDescent="0.25">
      <c r="A29" s="32" t="s">
        <v>1202</v>
      </c>
      <c r="B29" s="32" t="s">
        <v>1203</v>
      </c>
      <c r="C29" s="32" t="s">
        <v>1204</v>
      </c>
      <c r="D29" s="32" t="s">
        <v>1205</v>
      </c>
      <c r="E29" s="32" t="s">
        <v>1104</v>
      </c>
      <c r="F29" s="32">
        <v>74856222</v>
      </c>
      <c r="G29" s="32">
        <v>1</v>
      </c>
      <c r="H29" s="32"/>
      <c r="I29" s="32">
        <v>40</v>
      </c>
      <c r="J29" s="32"/>
      <c r="K29" s="32">
        <v>4</v>
      </c>
      <c r="L29" s="32"/>
      <c r="M29" s="32" t="s">
        <v>1206</v>
      </c>
      <c r="N29" s="32">
        <v>16</v>
      </c>
      <c r="O29" s="32">
        <v>1</v>
      </c>
      <c r="P29" s="32" t="s">
        <v>1106</v>
      </c>
      <c r="Q29" s="32" t="s">
        <v>871</v>
      </c>
      <c r="R29" s="32" t="s">
        <v>1122</v>
      </c>
      <c r="S29" s="28"/>
      <c r="T29" s="28"/>
      <c r="U29" s="28"/>
      <c r="V29" s="28"/>
      <c r="W29" s="28"/>
      <c r="X29" s="29"/>
      <c r="Y29" s="29"/>
      <c r="Z29" s="29"/>
    </row>
    <row r="30" spans="1:26" x14ac:dyDescent="0.25">
      <c r="A30" s="32" t="s">
        <v>1162</v>
      </c>
      <c r="B30" s="32" t="s">
        <v>1207</v>
      </c>
      <c r="C30" s="32" t="s">
        <v>1208</v>
      </c>
      <c r="D30" s="32" t="s">
        <v>1209</v>
      </c>
      <c r="E30" s="32" t="s">
        <v>1104</v>
      </c>
      <c r="F30" s="32">
        <v>4088261</v>
      </c>
      <c r="G30" s="32">
        <v>1</v>
      </c>
      <c r="H30" s="32"/>
      <c r="I30" s="32">
        <v>59</v>
      </c>
      <c r="J30" s="32"/>
      <c r="K30" s="32">
        <v>4</v>
      </c>
      <c r="L30" s="32"/>
      <c r="M30" s="32" t="s">
        <v>1210</v>
      </c>
      <c r="N30" s="32">
        <v>30</v>
      </c>
      <c r="O30" s="32">
        <v>1</v>
      </c>
      <c r="P30" s="32" t="s">
        <v>1106</v>
      </c>
      <c r="Q30" s="32" t="s">
        <v>871</v>
      </c>
      <c r="R30" s="32" t="s">
        <v>1157</v>
      </c>
      <c r="S30" s="28"/>
      <c r="T30" s="28"/>
      <c r="U30" s="28"/>
      <c r="V30" s="28"/>
      <c r="W30" s="28"/>
      <c r="X30" s="29"/>
      <c r="Y30" s="29"/>
      <c r="Z30" s="29"/>
    </row>
    <row r="31" spans="1:26" x14ac:dyDescent="0.25">
      <c r="A31" s="32" t="s">
        <v>1211</v>
      </c>
      <c r="B31" s="32" t="s">
        <v>1132</v>
      </c>
      <c r="C31" s="32" t="s">
        <v>1155</v>
      </c>
      <c r="D31" s="32"/>
      <c r="E31" s="32" t="s">
        <v>1104</v>
      </c>
      <c r="F31" s="32">
        <v>4088351</v>
      </c>
      <c r="G31" s="32">
        <v>1</v>
      </c>
      <c r="H31" s="32"/>
      <c r="I31" s="32">
        <v>66</v>
      </c>
      <c r="J31" s="32"/>
      <c r="K31" s="32">
        <v>4</v>
      </c>
      <c r="L31" s="32"/>
      <c r="M31" s="32" t="s">
        <v>1212</v>
      </c>
      <c r="N31" s="32">
        <v>3</v>
      </c>
      <c r="O31" s="32">
        <v>1</v>
      </c>
      <c r="P31" s="32" t="s">
        <v>1106</v>
      </c>
      <c r="Q31" s="32" t="s">
        <v>871</v>
      </c>
      <c r="R31" s="32" t="s">
        <v>1127</v>
      </c>
      <c r="S31" s="28"/>
      <c r="T31" s="28"/>
      <c r="U31" s="28"/>
      <c r="V31" s="28"/>
      <c r="W31" s="28"/>
      <c r="X31" s="29"/>
      <c r="Y31" s="29"/>
      <c r="Z31" s="29"/>
    </row>
    <row r="32" spans="1:26" x14ac:dyDescent="0.25">
      <c r="A32" s="32" t="s">
        <v>1203</v>
      </c>
      <c r="B32" s="32"/>
      <c r="C32" s="32" t="s">
        <v>1213</v>
      </c>
      <c r="D32" s="32" t="s">
        <v>1214</v>
      </c>
      <c r="E32" s="32" t="s">
        <v>1104</v>
      </c>
      <c r="F32" s="32">
        <v>1124998</v>
      </c>
      <c r="G32" s="32">
        <v>1</v>
      </c>
      <c r="H32" s="32"/>
      <c r="I32" s="32">
        <v>50</v>
      </c>
      <c r="J32" s="32"/>
      <c r="K32" s="32">
        <v>4</v>
      </c>
      <c r="L32" s="32"/>
      <c r="M32" s="32" t="s">
        <v>1161</v>
      </c>
      <c r="N32" s="32">
        <v>82</v>
      </c>
      <c r="O32" s="32">
        <v>1</v>
      </c>
      <c r="P32" s="32" t="s">
        <v>1106</v>
      </c>
      <c r="Q32" s="32" t="s">
        <v>871</v>
      </c>
      <c r="R32" s="32" t="s">
        <v>1215</v>
      </c>
      <c r="S32" s="28"/>
      <c r="T32" s="28"/>
      <c r="U32" s="28"/>
      <c r="V32" s="28"/>
      <c r="W32" s="28"/>
      <c r="X32" s="29"/>
      <c r="Y32" s="29"/>
      <c r="Z32" s="29"/>
    </row>
    <row r="33" spans="1:26" ht="22.5" x14ac:dyDescent="0.25">
      <c r="A33" s="32" t="s">
        <v>1216</v>
      </c>
      <c r="B33" s="32" t="s">
        <v>1217</v>
      </c>
      <c r="C33" s="32" t="s">
        <v>1204</v>
      </c>
      <c r="D33" s="32" t="s">
        <v>1218</v>
      </c>
      <c r="E33" s="32" t="s">
        <v>1104</v>
      </c>
      <c r="F33" s="32">
        <v>21236669</v>
      </c>
      <c r="G33" s="32"/>
      <c r="H33" s="32">
        <v>1</v>
      </c>
      <c r="I33" s="32">
        <v>61</v>
      </c>
      <c r="J33" s="32">
        <v>2</v>
      </c>
      <c r="K33" s="32">
        <v>4</v>
      </c>
      <c r="L33" s="32"/>
      <c r="M33" s="32" t="s">
        <v>1219</v>
      </c>
      <c r="N33" s="32">
        <v>1</v>
      </c>
      <c r="O33" s="32">
        <v>1</v>
      </c>
      <c r="P33" s="32" t="s">
        <v>1106</v>
      </c>
      <c r="Q33" s="32" t="s">
        <v>871</v>
      </c>
      <c r="R33" s="32" t="s">
        <v>1149</v>
      </c>
      <c r="S33" s="28"/>
      <c r="T33" s="28"/>
      <c r="U33" s="28"/>
      <c r="V33" s="28"/>
      <c r="W33" s="28"/>
      <c r="X33" s="29"/>
      <c r="Y33" s="29"/>
      <c r="Z33" s="29"/>
    </row>
    <row r="34" spans="1:26" x14ac:dyDescent="0.25">
      <c r="A34" s="32" t="s">
        <v>1220</v>
      </c>
      <c r="B34" s="32" t="s">
        <v>1221</v>
      </c>
      <c r="C34" s="32" t="s">
        <v>1181</v>
      </c>
      <c r="D34" s="32" t="s">
        <v>1113</v>
      </c>
      <c r="E34" s="32" t="s">
        <v>1104</v>
      </c>
      <c r="F34" s="32">
        <v>23467101</v>
      </c>
      <c r="G34" s="32"/>
      <c r="H34" s="32">
        <v>1</v>
      </c>
      <c r="I34" s="32">
        <v>48</v>
      </c>
      <c r="J34" s="32">
        <v>2</v>
      </c>
      <c r="K34" s="32">
        <v>4</v>
      </c>
      <c r="L34" s="32"/>
      <c r="M34" s="32" t="s">
        <v>1222</v>
      </c>
      <c r="N34" s="32">
        <v>5</v>
      </c>
      <c r="O34" s="32">
        <v>1</v>
      </c>
      <c r="P34" s="32" t="s">
        <v>1106</v>
      </c>
      <c r="Q34" s="32" t="s">
        <v>871</v>
      </c>
      <c r="R34" s="32" t="s">
        <v>1122</v>
      </c>
      <c r="S34" s="28"/>
      <c r="T34" s="28"/>
      <c r="U34" s="28"/>
      <c r="V34" s="28"/>
      <c r="W34" s="28"/>
      <c r="X34" s="29"/>
      <c r="Y34" s="29"/>
      <c r="Z34" s="29"/>
    </row>
    <row r="35" spans="1:26" x14ac:dyDescent="0.25">
      <c r="A35" s="32" t="s">
        <v>1223</v>
      </c>
      <c r="B35" s="32"/>
      <c r="C35" s="32" t="s">
        <v>1224</v>
      </c>
      <c r="D35" s="32" t="s">
        <v>1225</v>
      </c>
      <c r="E35" s="32" t="s">
        <v>1104</v>
      </c>
      <c r="F35" s="32">
        <v>74845316</v>
      </c>
      <c r="G35" s="32">
        <v>1</v>
      </c>
      <c r="H35" s="32"/>
      <c r="I35" s="32">
        <v>49</v>
      </c>
      <c r="J35" s="32"/>
      <c r="K35" s="32">
        <v>4</v>
      </c>
      <c r="L35" s="32"/>
      <c r="M35" s="32" t="s">
        <v>1226</v>
      </c>
      <c r="N35" s="32">
        <v>3</v>
      </c>
      <c r="O35" s="32">
        <v>1</v>
      </c>
      <c r="P35" s="32" t="s">
        <v>1106</v>
      </c>
      <c r="Q35" s="32" t="s">
        <v>871</v>
      </c>
      <c r="R35" s="32" t="s">
        <v>1107</v>
      </c>
      <c r="S35" s="28"/>
      <c r="T35" s="28"/>
      <c r="U35" s="28"/>
      <c r="V35" s="28"/>
      <c r="W35" s="28"/>
      <c r="X35" s="29"/>
      <c r="Y35" s="29"/>
      <c r="Z35" s="29"/>
    </row>
    <row r="36" spans="1:26" x14ac:dyDescent="0.25">
      <c r="A36" s="32" t="s">
        <v>1220</v>
      </c>
      <c r="B36" s="32" t="s">
        <v>1227</v>
      </c>
      <c r="C36" s="32" t="s">
        <v>1228</v>
      </c>
      <c r="D36" s="32" t="s">
        <v>1229</v>
      </c>
      <c r="E36" s="32" t="s">
        <v>1104</v>
      </c>
      <c r="F36" s="32">
        <v>23937062</v>
      </c>
      <c r="G36" s="32"/>
      <c r="H36" s="32">
        <v>1</v>
      </c>
      <c r="I36" s="32">
        <v>51</v>
      </c>
      <c r="J36" s="32">
        <v>2</v>
      </c>
      <c r="K36" s="32">
        <v>4</v>
      </c>
      <c r="L36" s="32"/>
      <c r="M36" s="32" t="s">
        <v>1230</v>
      </c>
      <c r="N36" s="32">
        <v>3</v>
      </c>
      <c r="O36" s="32">
        <v>1</v>
      </c>
      <c r="P36" s="32" t="s">
        <v>1106</v>
      </c>
      <c r="Q36" s="32" t="s">
        <v>873</v>
      </c>
      <c r="R36" s="32" t="s">
        <v>1231</v>
      </c>
      <c r="S36" s="28"/>
      <c r="T36" s="28"/>
      <c r="U36" s="28"/>
      <c r="V36" s="28"/>
      <c r="W36" s="28"/>
      <c r="X36" s="29"/>
      <c r="Y36" s="29"/>
      <c r="Z36" s="29"/>
    </row>
    <row r="37" spans="1:26" ht="22.5" x14ac:dyDescent="0.25">
      <c r="A37" s="32" t="s">
        <v>1232</v>
      </c>
      <c r="B37" s="32"/>
      <c r="C37" s="32" t="s">
        <v>1233</v>
      </c>
      <c r="D37" s="32" t="s">
        <v>1234</v>
      </c>
      <c r="E37" s="32" t="s">
        <v>1104</v>
      </c>
      <c r="F37" s="32">
        <v>7365269</v>
      </c>
      <c r="G37" s="32">
        <v>1</v>
      </c>
      <c r="H37" s="32"/>
      <c r="I37" s="32">
        <v>35</v>
      </c>
      <c r="J37" s="32"/>
      <c r="K37" s="32">
        <v>4</v>
      </c>
      <c r="L37" s="32"/>
      <c r="M37" s="32" t="s">
        <v>1235</v>
      </c>
      <c r="N37" s="32">
        <v>1</v>
      </c>
      <c r="O37" s="32">
        <v>1</v>
      </c>
      <c r="P37" s="32" t="s">
        <v>1106</v>
      </c>
      <c r="Q37" s="32" t="s">
        <v>873</v>
      </c>
      <c r="R37" s="32" t="s">
        <v>1236</v>
      </c>
      <c r="S37" s="28"/>
      <c r="T37" s="28"/>
      <c r="U37" s="28"/>
      <c r="V37" s="28"/>
      <c r="W37" s="28"/>
      <c r="X37" s="29"/>
      <c r="Y37" s="29"/>
      <c r="Z37" s="29"/>
    </row>
    <row r="38" spans="1:26" x14ac:dyDescent="0.25">
      <c r="A38" s="32" t="s">
        <v>1237</v>
      </c>
      <c r="B38" s="32"/>
      <c r="C38" s="32" t="s">
        <v>1238</v>
      </c>
      <c r="D38" s="32" t="s">
        <v>1239</v>
      </c>
      <c r="E38" s="32" t="s">
        <v>1104</v>
      </c>
      <c r="F38" s="32">
        <v>23937740</v>
      </c>
      <c r="G38" s="32"/>
      <c r="H38" s="32">
        <v>1</v>
      </c>
      <c r="I38" s="32">
        <v>34</v>
      </c>
      <c r="J38" s="32">
        <v>2</v>
      </c>
      <c r="K38" s="32">
        <v>4</v>
      </c>
      <c r="L38" s="32"/>
      <c r="M38" s="32" t="s">
        <v>1240</v>
      </c>
      <c r="N38" s="32">
        <v>3</v>
      </c>
      <c r="O38" s="32">
        <v>1</v>
      </c>
      <c r="P38" s="32" t="s">
        <v>1106</v>
      </c>
      <c r="Q38" s="32" t="s">
        <v>873</v>
      </c>
      <c r="R38" s="32" t="s">
        <v>1241</v>
      </c>
      <c r="S38" s="28"/>
      <c r="T38" s="28"/>
      <c r="U38" s="28"/>
      <c r="V38" s="28"/>
      <c r="W38" s="28"/>
      <c r="X38" s="29"/>
      <c r="Y38" s="29"/>
      <c r="Z38" s="29"/>
    </row>
    <row r="39" spans="1:26" x14ac:dyDescent="0.25">
      <c r="A39" s="32" t="s">
        <v>1242</v>
      </c>
      <c r="B39" s="32"/>
      <c r="C39" s="32" t="s">
        <v>1238</v>
      </c>
      <c r="D39" s="32" t="s">
        <v>1239</v>
      </c>
      <c r="E39" s="32" t="s">
        <v>1104</v>
      </c>
      <c r="F39" s="32">
        <v>74862634</v>
      </c>
      <c r="G39" s="32">
        <v>1</v>
      </c>
      <c r="H39" s="32"/>
      <c r="I39" s="32">
        <v>32</v>
      </c>
      <c r="J39" s="32"/>
      <c r="K39" s="32">
        <v>4</v>
      </c>
      <c r="L39" s="32"/>
      <c r="M39" s="32" t="s">
        <v>1243</v>
      </c>
      <c r="N39" s="32">
        <v>5</v>
      </c>
      <c r="O39" s="32">
        <v>1</v>
      </c>
      <c r="P39" s="32" t="s">
        <v>1106</v>
      </c>
      <c r="Q39" s="32" t="s">
        <v>873</v>
      </c>
      <c r="R39" s="32" t="s">
        <v>1241</v>
      </c>
      <c r="S39" s="28"/>
      <c r="T39" s="28"/>
      <c r="U39" s="28"/>
      <c r="V39" s="28"/>
      <c r="W39" s="28"/>
      <c r="X39" s="29"/>
      <c r="Y39" s="29"/>
      <c r="Z39" s="29"/>
    </row>
    <row r="40" spans="1:26" x14ac:dyDescent="0.25">
      <c r="A40" s="32" t="s">
        <v>1244</v>
      </c>
      <c r="B40" s="32" t="s">
        <v>1245</v>
      </c>
      <c r="C40" s="32" t="s">
        <v>1238</v>
      </c>
      <c r="D40" s="32" t="s">
        <v>1239</v>
      </c>
      <c r="E40" s="32" t="s">
        <v>1104</v>
      </c>
      <c r="F40" s="32">
        <v>1116041044</v>
      </c>
      <c r="G40" s="32">
        <v>1</v>
      </c>
      <c r="H40" s="32"/>
      <c r="I40" s="32">
        <v>27</v>
      </c>
      <c r="J40" s="32">
        <v>3</v>
      </c>
      <c r="K40" s="32">
        <v>4</v>
      </c>
      <c r="L40" s="32"/>
      <c r="M40" s="32" t="s">
        <v>1246</v>
      </c>
      <c r="N40" s="32">
        <v>5</v>
      </c>
      <c r="O40" s="32">
        <v>1</v>
      </c>
      <c r="P40" s="32" t="s">
        <v>1106</v>
      </c>
      <c r="Q40" s="32" t="s">
        <v>873</v>
      </c>
      <c r="R40" s="32" t="s">
        <v>1241</v>
      </c>
      <c r="S40" s="28"/>
      <c r="T40" s="28"/>
      <c r="U40" s="28"/>
      <c r="V40" s="28"/>
      <c r="W40" s="28"/>
      <c r="X40" s="29"/>
      <c r="Y40" s="29"/>
      <c r="Z40" s="29"/>
    </row>
    <row r="41" spans="1:26" x14ac:dyDescent="0.25">
      <c r="A41" s="32" t="s">
        <v>1247</v>
      </c>
      <c r="B41" s="32"/>
      <c r="C41" s="32" t="s">
        <v>1248</v>
      </c>
      <c r="D41" s="32"/>
      <c r="E41" s="32" t="s">
        <v>1104</v>
      </c>
      <c r="F41" s="32">
        <v>1117803</v>
      </c>
      <c r="G41" s="32">
        <v>1</v>
      </c>
      <c r="H41" s="32"/>
      <c r="I41" s="32">
        <v>73</v>
      </c>
      <c r="J41" s="32"/>
      <c r="K41" s="32">
        <v>4</v>
      </c>
      <c r="L41" s="32"/>
      <c r="M41" s="32" t="s">
        <v>1249</v>
      </c>
      <c r="N41" s="32">
        <v>21</v>
      </c>
      <c r="O41" s="32">
        <v>1</v>
      </c>
      <c r="P41" s="32" t="s">
        <v>1106</v>
      </c>
      <c r="Q41" s="32" t="s">
        <v>873</v>
      </c>
      <c r="R41" s="32" t="s">
        <v>1250</v>
      </c>
      <c r="S41" s="28"/>
      <c r="T41" s="28"/>
      <c r="U41" s="28"/>
      <c r="V41" s="28"/>
      <c r="W41" s="28"/>
      <c r="X41" s="29"/>
      <c r="Y41" s="29"/>
      <c r="Z41" s="29"/>
    </row>
    <row r="42" spans="1:26" s="27" customFormat="1" ht="22.5" x14ac:dyDescent="0.25">
      <c r="A42" s="46" t="s">
        <v>1220</v>
      </c>
      <c r="B42" s="46" t="s">
        <v>1251</v>
      </c>
      <c r="C42" s="46" t="s">
        <v>1142</v>
      </c>
      <c r="D42" s="46" t="s">
        <v>1252</v>
      </c>
      <c r="E42" s="46" t="s">
        <v>1104</v>
      </c>
      <c r="F42" s="46">
        <v>33448675</v>
      </c>
      <c r="G42" s="46">
        <v>1</v>
      </c>
      <c r="H42" s="46"/>
      <c r="I42" s="46">
        <v>61</v>
      </c>
      <c r="J42" s="46"/>
      <c r="K42" s="46">
        <v>4</v>
      </c>
      <c r="L42" s="46"/>
      <c r="M42" s="46" t="s">
        <v>1253</v>
      </c>
      <c r="N42" s="46">
        <v>22</v>
      </c>
      <c r="O42" s="46">
        <v>1</v>
      </c>
      <c r="P42" s="46" t="s">
        <v>1106</v>
      </c>
      <c r="Q42" s="46" t="s">
        <v>873</v>
      </c>
      <c r="R42" s="46" t="s">
        <v>1254</v>
      </c>
      <c r="S42" s="48"/>
      <c r="T42" s="48"/>
      <c r="U42" s="48"/>
      <c r="V42" s="48"/>
      <c r="W42" s="48"/>
      <c r="X42" s="49"/>
      <c r="Y42" s="49"/>
      <c r="Z42" s="49"/>
    </row>
    <row r="43" spans="1:26" x14ac:dyDescent="0.25">
      <c r="A43" s="32" t="s">
        <v>1255</v>
      </c>
      <c r="B43" s="32"/>
      <c r="C43" s="32" t="s">
        <v>1256</v>
      </c>
      <c r="D43" s="32"/>
      <c r="E43" s="32" t="s">
        <v>1104</v>
      </c>
      <c r="F43" s="32">
        <v>4214382</v>
      </c>
      <c r="G43" s="32">
        <v>1</v>
      </c>
      <c r="H43" s="32"/>
      <c r="I43" s="32">
        <v>59</v>
      </c>
      <c r="J43" s="32"/>
      <c r="K43" s="32">
        <v>4</v>
      </c>
      <c r="L43" s="32"/>
      <c r="M43" s="32" t="s">
        <v>1257</v>
      </c>
      <c r="N43" s="32">
        <v>5.5</v>
      </c>
      <c r="O43" s="32">
        <v>1</v>
      </c>
      <c r="P43" s="32" t="s">
        <v>1106</v>
      </c>
      <c r="Q43" s="32" t="s">
        <v>873</v>
      </c>
      <c r="R43" s="32" t="s">
        <v>1231</v>
      </c>
      <c r="S43" s="28"/>
      <c r="T43" s="28"/>
      <c r="U43" s="28"/>
      <c r="V43" s="28"/>
      <c r="W43" s="28"/>
      <c r="X43" s="29"/>
      <c r="Y43" s="29"/>
      <c r="Z43" s="29"/>
    </row>
    <row r="44" spans="1:26" x14ac:dyDescent="0.25">
      <c r="A44" s="32" t="s">
        <v>1258</v>
      </c>
      <c r="B44" s="32"/>
      <c r="C44" s="32" t="s">
        <v>1124</v>
      </c>
      <c r="D44" s="32" t="s">
        <v>1259</v>
      </c>
      <c r="E44" s="32" t="s">
        <v>1104</v>
      </c>
      <c r="F44" s="32">
        <v>4214177</v>
      </c>
      <c r="G44" s="32">
        <v>1</v>
      </c>
      <c r="H44" s="32"/>
      <c r="I44" s="32">
        <v>61</v>
      </c>
      <c r="J44" s="32"/>
      <c r="K44" s="32">
        <v>4</v>
      </c>
      <c r="L44" s="32"/>
      <c r="M44" s="32" t="s">
        <v>1260</v>
      </c>
      <c r="N44" s="32">
        <v>14</v>
      </c>
      <c r="O44" s="32">
        <v>1</v>
      </c>
      <c r="P44" s="32" t="s">
        <v>1106</v>
      </c>
      <c r="Q44" s="32" t="s">
        <v>873</v>
      </c>
      <c r="R44" s="32" t="s">
        <v>1261</v>
      </c>
      <c r="S44" s="28"/>
      <c r="T44" s="28"/>
      <c r="U44" s="28"/>
      <c r="V44" s="28"/>
      <c r="W44" s="28"/>
      <c r="X44" s="29"/>
      <c r="Y44" s="29"/>
      <c r="Z44" s="29"/>
    </row>
    <row r="45" spans="1:26" ht="22.5" x14ac:dyDescent="0.25">
      <c r="A45" s="32" t="s">
        <v>1262</v>
      </c>
      <c r="B45" s="32" t="s">
        <v>1263</v>
      </c>
      <c r="C45" s="32" t="s">
        <v>1233</v>
      </c>
      <c r="D45" s="32" t="s">
        <v>1234</v>
      </c>
      <c r="E45" s="32" t="s">
        <v>1104</v>
      </c>
      <c r="F45" s="32">
        <v>4214392</v>
      </c>
      <c r="G45" s="32">
        <v>1</v>
      </c>
      <c r="H45" s="32"/>
      <c r="I45" s="32">
        <v>53</v>
      </c>
      <c r="J45" s="32"/>
      <c r="K45" s="32">
        <v>4</v>
      </c>
      <c r="L45" s="32"/>
      <c r="M45" s="32" t="s">
        <v>1264</v>
      </c>
      <c r="N45" s="32">
        <v>2</v>
      </c>
      <c r="O45" s="32">
        <v>1</v>
      </c>
      <c r="P45" s="32" t="s">
        <v>1106</v>
      </c>
      <c r="Q45" s="32" t="s">
        <v>873</v>
      </c>
      <c r="R45" s="32" t="s">
        <v>1236</v>
      </c>
      <c r="S45" s="28"/>
      <c r="T45" s="28"/>
      <c r="U45" s="28"/>
      <c r="V45" s="28"/>
      <c r="W45" s="28"/>
      <c r="X45" s="29"/>
      <c r="Y45" s="29"/>
      <c r="Z45" s="29"/>
    </row>
    <row r="46" spans="1:26" s="27" customFormat="1" x14ac:dyDescent="0.25">
      <c r="A46" s="46" t="s">
        <v>1265</v>
      </c>
      <c r="B46" s="46"/>
      <c r="C46" s="46" t="s">
        <v>1239</v>
      </c>
      <c r="D46" s="46"/>
      <c r="E46" s="46" t="s">
        <v>1104</v>
      </c>
      <c r="F46" s="46">
        <v>4214433</v>
      </c>
      <c r="G46" s="46">
        <v>1</v>
      </c>
      <c r="H46" s="46"/>
      <c r="I46" s="46">
        <v>48</v>
      </c>
      <c r="J46" s="46"/>
      <c r="K46" s="46">
        <v>4</v>
      </c>
      <c r="L46" s="46"/>
      <c r="M46" s="46" t="s">
        <v>1266</v>
      </c>
      <c r="N46" s="46">
        <v>3.5</v>
      </c>
      <c r="O46" s="46">
        <v>1</v>
      </c>
      <c r="P46" s="46" t="s">
        <v>1106</v>
      </c>
      <c r="Q46" s="46" t="s">
        <v>873</v>
      </c>
      <c r="R46" s="46" t="s">
        <v>1241</v>
      </c>
      <c r="S46" s="48"/>
      <c r="T46" s="48"/>
      <c r="U46" s="48"/>
      <c r="V46" s="48"/>
      <c r="W46" s="48"/>
      <c r="X46" s="49"/>
      <c r="Y46" s="49"/>
      <c r="Z46" s="49"/>
    </row>
    <row r="47" spans="1:26" ht="22.5" x14ac:dyDescent="0.25">
      <c r="A47" s="32" t="s">
        <v>1267</v>
      </c>
      <c r="B47" s="32"/>
      <c r="C47" s="32" t="s">
        <v>1268</v>
      </c>
      <c r="D47" s="32" t="s">
        <v>1269</v>
      </c>
      <c r="E47" s="32" t="s">
        <v>1104</v>
      </c>
      <c r="F47" s="32">
        <v>74862317</v>
      </c>
      <c r="G47" s="32">
        <v>1</v>
      </c>
      <c r="H47" s="32"/>
      <c r="I47" s="32">
        <v>40</v>
      </c>
      <c r="J47" s="32"/>
      <c r="K47" s="32">
        <v>4</v>
      </c>
      <c r="L47" s="32"/>
      <c r="M47" s="32" t="s">
        <v>1270</v>
      </c>
      <c r="N47" s="32">
        <v>1</v>
      </c>
      <c r="O47" s="32">
        <v>1</v>
      </c>
      <c r="P47" s="32" t="s">
        <v>1106</v>
      </c>
      <c r="Q47" s="32" t="s">
        <v>873</v>
      </c>
      <c r="R47" s="32" t="s">
        <v>1236</v>
      </c>
      <c r="S47" s="28"/>
      <c r="T47" s="28"/>
      <c r="U47" s="28"/>
      <c r="V47" s="28"/>
      <c r="W47" s="28"/>
      <c r="X47" s="29"/>
      <c r="Y47" s="29"/>
      <c r="Z47" s="29"/>
    </row>
    <row r="48" spans="1:26" x14ac:dyDescent="0.25">
      <c r="A48" s="32" t="s">
        <v>1271</v>
      </c>
      <c r="B48" s="32"/>
      <c r="C48" s="32" t="s">
        <v>1272</v>
      </c>
      <c r="D48" s="32"/>
      <c r="E48" s="32" t="s">
        <v>1104</v>
      </c>
      <c r="F48" s="32">
        <v>4214367</v>
      </c>
      <c r="G48" s="32">
        <v>1</v>
      </c>
      <c r="H48" s="32"/>
      <c r="I48" s="32">
        <v>68</v>
      </c>
      <c r="J48" s="32"/>
      <c r="K48" s="32">
        <v>4</v>
      </c>
      <c r="L48" s="32"/>
      <c r="M48" s="32" t="s">
        <v>1273</v>
      </c>
      <c r="N48" s="32">
        <v>8</v>
      </c>
      <c r="O48" s="32">
        <v>1</v>
      </c>
      <c r="P48" s="32" t="s">
        <v>1106</v>
      </c>
      <c r="Q48" s="32" t="s">
        <v>873</v>
      </c>
      <c r="R48" s="32" t="s">
        <v>1274</v>
      </c>
      <c r="S48" s="28"/>
      <c r="T48" s="28"/>
      <c r="U48" s="28"/>
      <c r="V48" s="28"/>
      <c r="W48" s="28"/>
      <c r="X48" s="29"/>
      <c r="Y48" s="29"/>
      <c r="Z48" s="29"/>
    </row>
    <row r="49" spans="1:26" s="27" customFormat="1" x14ac:dyDescent="0.25">
      <c r="A49" s="46" t="s">
        <v>1275</v>
      </c>
      <c r="B49" s="46" t="s">
        <v>1276</v>
      </c>
      <c r="C49" s="46" t="s">
        <v>1277</v>
      </c>
      <c r="D49" s="46" t="s">
        <v>1278</v>
      </c>
      <c r="E49" s="46" t="s">
        <v>1104</v>
      </c>
      <c r="F49" s="46">
        <v>23937598</v>
      </c>
      <c r="G49" s="46"/>
      <c r="H49" s="46">
        <v>1</v>
      </c>
      <c r="I49" s="46">
        <v>35</v>
      </c>
      <c r="J49" s="46">
        <v>2</v>
      </c>
      <c r="K49" s="46">
        <v>4</v>
      </c>
      <c r="L49" s="46"/>
      <c r="M49" s="46" t="s">
        <v>1279</v>
      </c>
      <c r="N49" s="46">
        <v>5</v>
      </c>
      <c r="O49" s="46">
        <v>1</v>
      </c>
      <c r="P49" s="46" t="s">
        <v>1106</v>
      </c>
      <c r="Q49" s="46" t="s">
        <v>873</v>
      </c>
      <c r="R49" s="46" t="s">
        <v>1231</v>
      </c>
      <c r="S49" s="48"/>
      <c r="T49" s="48"/>
      <c r="U49" s="48"/>
      <c r="V49" s="48"/>
      <c r="W49" s="48"/>
      <c r="X49" s="49"/>
      <c r="Y49" s="49"/>
      <c r="Z49" s="49"/>
    </row>
    <row r="50" spans="1:26" s="27" customFormat="1" x14ac:dyDescent="0.25">
      <c r="A50" s="46" t="s">
        <v>1280</v>
      </c>
      <c r="B50" s="46"/>
      <c r="C50" s="46" t="s">
        <v>1125</v>
      </c>
      <c r="D50" s="46" t="s">
        <v>1281</v>
      </c>
      <c r="E50" s="46" t="s">
        <v>1104</v>
      </c>
      <c r="F50" s="46">
        <v>23937303</v>
      </c>
      <c r="G50" s="46"/>
      <c r="H50" s="46">
        <v>1</v>
      </c>
      <c r="I50" s="46">
        <v>39</v>
      </c>
      <c r="J50" s="46">
        <v>2</v>
      </c>
      <c r="K50" s="46">
        <v>4</v>
      </c>
      <c r="L50" s="46"/>
      <c r="M50" s="46" t="s">
        <v>1282</v>
      </c>
      <c r="N50" s="46">
        <v>4</v>
      </c>
      <c r="O50" s="46">
        <v>1</v>
      </c>
      <c r="P50" s="46" t="s">
        <v>1106</v>
      </c>
      <c r="Q50" s="46" t="s">
        <v>873</v>
      </c>
      <c r="R50" s="46" t="s">
        <v>1241</v>
      </c>
      <c r="S50" s="48"/>
      <c r="T50" s="48"/>
      <c r="U50" s="48"/>
      <c r="V50" s="48"/>
      <c r="W50" s="48"/>
      <c r="X50" s="49"/>
      <c r="Y50" s="49"/>
      <c r="Z50" s="49"/>
    </row>
    <row r="51" spans="1:26" x14ac:dyDescent="0.25">
      <c r="A51" s="32" t="s">
        <v>1283</v>
      </c>
      <c r="B51" s="32"/>
      <c r="C51" s="32" t="s">
        <v>1109</v>
      </c>
      <c r="D51" s="32"/>
      <c r="E51" s="32" t="s">
        <v>1104</v>
      </c>
      <c r="F51" s="32">
        <v>4214051</v>
      </c>
      <c r="G51" s="32">
        <v>1</v>
      </c>
      <c r="H51" s="32"/>
      <c r="I51" s="32">
        <v>65</v>
      </c>
      <c r="J51" s="32"/>
      <c r="K51" s="32">
        <v>4</v>
      </c>
      <c r="L51" s="32"/>
      <c r="M51" s="32" t="s">
        <v>1284</v>
      </c>
      <c r="N51" s="32">
        <v>8</v>
      </c>
      <c r="O51" s="32">
        <v>1</v>
      </c>
      <c r="P51" s="32" t="s">
        <v>1106</v>
      </c>
      <c r="Q51" s="32" t="s">
        <v>873</v>
      </c>
      <c r="R51" s="32" t="s">
        <v>1241</v>
      </c>
      <c r="S51" s="28"/>
      <c r="T51" s="28"/>
      <c r="U51" s="28"/>
      <c r="V51" s="28"/>
      <c r="W51" s="28"/>
      <c r="X51" s="29"/>
      <c r="Y51" s="29"/>
      <c r="Z51" s="29"/>
    </row>
    <row r="52" spans="1:26" x14ac:dyDescent="0.25">
      <c r="A52" s="32" t="s">
        <v>1285</v>
      </c>
      <c r="B52" s="32" t="s">
        <v>1286</v>
      </c>
      <c r="C52" s="32" t="s">
        <v>1120</v>
      </c>
      <c r="D52" s="32" t="s">
        <v>1287</v>
      </c>
      <c r="E52" s="32" t="s">
        <v>1104</v>
      </c>
      <c r="F52" s="32">
        <v>41210738</v>
      </c>
      <c r="G52" s="32"/>
      <c r="H52" s="32">
        <v>1</v>
      </c>
      <c r="I52" s="32">
        <v>55</v>
      </c>
      <c r="J52" s="32">
        <v>2</v>
      </c>
      <c r="K52" s="32">
        <v>4</v>
      </c>
      <c r="L52" s="32"/>
      <c r="M52" s="32" t="s">
        <v>1270</v>
      </c>
      <c r="N52" s="32">
        <v>7.5</v>
      </c>
      <c r="O52" s="32">
        <v>1</v>
      </c>
      <c r="P52" s="32" t="s">
        <v>1106</v>
      </c>
      <c r="Q52" s="32" t="s">
        <v>873</v>
      </c>
      <c r="R52" s="32" t="s">
        <v>1288</v>
      </c>
      <c r="S52" s="28"/>
      <c r="T52" s="28"/>
      <c r="U52" s="28"/>
      <c r="V52" s="28"/>
      <c r="W52" s="28"/>
      <c r="X52" s="29"/>
      <c r="Y52" s="29"/>
      <c r="Z52" s="29"/>
    </row>
    <row r="53" spans="1:26" x14ac:dyDescent="0.25">
      <c r="A53" s="32" t="s">
        <v>1289</v>
      </c>
      <c r="B53" s="32"/>
      <c r="C53" s="32" t="s">
        <v>1124</v>
      </c>
      <c r="D53" s="32" t="s">
        <v>1278</v>
      </c>
      <c r="E53" s="32" t="s">
        <v>1104</v>
      </c>
      <c r="F53" s="32">
        <v>74862327</v>
      </c>
      <c r="G53" s="32">
        <v>1</v>
      </c>
      <c r="H53" s="32"/>
      <c r="I53" s="32">
        <v>37</v>
      </c>
      <c r="J53" s="32"/>
      <c r="K53" s="32">
        <v>4</v>
      </c>
      <c r="L53" s="32"/>
      <c r="M53" s="32" t="s">
        <v>1290</v>
      </c>
      <c r="N53" s="32">
        <v>2</v>
      </c>
      <c r="O53" s="32">
        <v>1</v>
      </c>
      <c r="P53" s="32" t="s">
        <v>1106</v>
      </c>
      <c r="Q53" s="32" t="s">
        <v>873</v>
      </c>
      <c r="R53" s="32" t="s">
        <v>1291</v>
      </c>
      <c r="S53" s="28"/>
      <c r="T53" s="28"/>
      <c r="U53" s="28"/>
      <c r="V53" s="28"/>
      <c r="W53" s="28"/>
      <c r="X53" s="29"/>
      <c r="Y53" s="29"/>
      <c r="Z53" s="29"/>
    </row>
    <row r="54" spans="1:26" ht="22.5" x14ac:dyDescent="0.25">
      <c r="A54" s="32" t="s">
        <v>1119</v>
      </c>
      <c r="B54" s="32" t="s">
        <v>1292</v>
      </c>
      <c r="C54" s="32" t="s">
        <v>1233</v>
      </c>
      <c r="D54" s="32" t="s">
        <v>1234</v>
      </c>
      <c r="E54" s="32" t="s">
        <v>1104</v>
      </c>
      <c r="F54" s="33">
        <v>4214728</v>
      </c>
      <c r="G54" s="32">
        <v>1</v>
      </c>
      <c r="H54" s="32"/>
      <c r="I54" s="32">
        <f>2015-1969</f>
        <v>46</v>
      </c>
      <c r="J54" s="32"/>
      <c r="K54" s="32">
        <v>4</v>
      </c>
      <c r="L54" s="32"/>
      <c r="M54" s="32" t="s">
        <v>1270</v>
      </c>
      <c r="N54" s="32">
        <v>1</v>
      </c>
      <c r="O54" s="32">
        <v>1</v>
      </c>
      <c r="P54" s="32" t="s">
        <v>1106</v>
      </c>
      <c r="Q54" s="32" t="s">
        <v>873</v>
      </c>
      <c r="R54" s="32" t="s">
        <v>1236</v>
      </c>
      <c r="S54" s="28"/>
      <c r="T54" s="28"/>
      <c r="U54" s="28"/>
      <c r="V54" s="28"/>
      <c r="W54" s="28"/>
      <c r="X54" s="29"/>
      <c r="Y54" s="29"/>
      <c r="Z54" s="29"/>
    </row>
    <row r="55" spans="1:26" x14ac:dyDescent="0.25">
      <c r="A55" s="32" t="s">
        <v>1220</v>
      </c>
      <c r="B55" s="32" t="s">
        <v>1293</v>
      </c>
      <c r="C55" s="32" t="s">
        <v>1239</v>
      </c>
      <c r="D55" s="32" t="s">
        <v>1294</v>
      </c>
      <c r="E55" s="32" t="s">
        <v>1104</v>
      </c>
      <c r="F55" s="33">
        <v>23936618</v>
      </c>
      <c r="G55" s="32"/>
      <c r="H55" s="32">
        <v>1</v>
      </c>
      <c r="I55" s="32">
        <f>2015-1957</f>
        <v>58</v>
      </c>
      <c r="J55" s="32">
        <v>2</v>
      </c>
      <c r="K55" s="32">
        <v>4</v>
      </c>
      <c r="L55" s="32"/>
      <c r="M55" s="32" t="s">
        <v>1295</v>
      </c>
      <c r="N55" s="32">
        <v>1</v>
      </c>
      <c r="O55" s="32">
        <v>1</v>
      </c>
      <c r="P55" s="32" t="s">
        <v>1106</v>
      </c>
      <c r="Q55" s="32" t="s">
        <v>873</v>
      </c>
      <c r="R55" s="32" t="s">
        <v>1241</v>
      </c>
      <c r="S55" s="28"/>
      <c r="T55" s="28"/>
      <c r="U55" s="28"/>
      <c r="V55" s="28"/>
      <c r="W55" s="28"/>
      <c r="X55" s="29"/>
      <c r="Y55" s="29"/>
      <c r="Z55" s="29"/>
    </row>
    <row r="56" spans="1:26" x14ac:dyDescent="0.25">
      <c r="A56" s="32" t="s">
        <v>1296</v>
      </c>
      <c r="B56" s="32" t="s">
        <v>1297</v>
      </c>
      <c r="C56" s="32" t="s">
        <v>1138</v>
      </c>
      <c r="D56" s="32" t="s">
        <v>1298</v>
      </c>
      <c r="E56" s="32" t="s">
        <v>1104</v>
      </c>
      <c r="F56" s="33">
        <v>17334135</v>
      </c>
      <c r="G56" s="32">
        <v>1</v>
      </c>
      <c r="H56" s="32"/>
      <c r="I56" s="32">
        <f>2015-1966</f>
        <v>49</v>
      </c>
      <c r="J56" s="32"/>
      <c r="K56" s="32">
        <v>4</v>
      </c>
      <c r="L56" s="32"/>
      <c r="M56" s="32" t="s">
        <v>1299</v>
      </c>
      <c r="N56" s="32">
        <v>12.5</v>
      </c>
      <c r="O56" s="32">
        <v>1</v>
      </c>
      <c r="P56" s="32" t="s">
        <v>1106</v>
      </c>
      <c r="Q56" s="32" t="s">
        <v>873</v>
      </c>
      <c r="R56" s="32" t="s">
        <v>1300</v>
      </c>
      <c r="S56" s="28"/>
      <c r="T56" s="28"/>
      <c r="U56" s="28"/>
      <c r="V56" s="28"/>
      <c r="W56" s="28"/>
      <c r="X56" s="29"/>
      <c r="Y56" s="29"/>
      <c r="Z56" s="29"/>
    </row>
    <row r="57" spans="1:26" s="27" customFormat="1" x14ac:dyDescent="0.25">
      <c r="A57" s="46" t="s">
        <v>1301</v>
      </c>
      <c r="B57" s="46" t="s">
        <v>1166</v>
      </c>
      <c r="C57" s="46" t="s">
        <v>1277</v>
      </c>
      <c r="D57" s="46" t="s">
        <v>1278</v>
      </c>
      <c r="E57" s="46" t="s">
        <v>1104</v>
      </c>
      <c r="F57" s="47">
        <v>74862566</v>
      </c>
      <c r="G57" s="46">
        <v>1</v>
      </c>
      <c r="H57" s="46"/>
      <c r="I57" s="46">
        <f>2015-1982</f>
        <v>33</v>
      </c>
      <c r="J57" s="46"/>
      <c r="K57" s="46">
        <v>4</v>
      </c>
      <c r="L57" s="46"/>
      <c r="M57" s="46" t="s">
        <v>1302</v>
      </c>
      <c r="N57" s="46">
        <v>7</v>
      </c>
      <c r="O57" s="46">
        <v>1</v>
      </c>
      <c r="P57" s="46" t="s">
        <v>1106</v>
      </c>
      <c r="Q57" s="46" t="s">
        <v>873</v>
      </c>
      <c r="R57" s="46" t="s">
        <v>1231</v>
      </c>
      <c r="S57" s="48"/>
      <c r="T57" s="48"/>
      <c r="U57" s="48"/>
      <c r="V57" s="48"/>
      <c r="W57" s="48"/>
      <c r="X57" s="49"/>
      <c r="Y57" s="49"/>
      <c r="Z57" s="49"/>
    </row>
    <row r="58" spans="1:26" s="27" customFormat="1" x14ac:dyDescent="0.25">
      <c r="A58" s="46" t="s">
        <v>1303</v>
      </c>
      <c r="B58" s="46"/>
      <c r="C58" s="46" t="s">
        <v>1238</v>
      </c>
      <c r="D58" s="46" t="s">
        <v>1239</v>
      </c>
      <c r="E58" s="46" t="s">
        <v>1104</v>
      </c>
      <c r="F58" s="47">
        <v>23937312</v>
      </c>
      <c r="G58" s="46"/>
      <c r="H58" s="46">
        <v>1</v>
      </c>
      <c r="I58" s="46">
        <f>2015-1976</f>
        <v>39</v>
      </c>
      <c r="J58" s="46">
        <v>2</v>
      </c>
      <c r="K58" s="46">
        <v>4</v>
      </c>
      <c r="L58" s="46"/>
      <c r="M58" s="46" t="s">
        <v>1304</v>
      </c>
      <c r="N58" s="46">
        <v>3.3</v>
      </c>
      <c r="O58" s="46">
        <v>1</v>
      </c>
      <c r="P58" s="46" t="s">
        <v>1106</v>
      </c>
      <c r="Q58" s="46" t="s">
        <v>873</v>
      </c>
      <c r="R58" s="46" t="s">
        <v>1241</v>
      </c>
      <c r="S58" s="48"/>
      <c r="T58" s="48"/>
      <c r="U58" s="48"/>
      <c r="V58" s="48"/>
      <c r="W58" s="48"/>
      <c r="X58" s="49"/>
      <c r="Y58" s="49"/>
      <c r="Z58" s="49"/>
    </row>
    <row r="59" spans="1:26" s="27" customFormat="1" x14ac:dyDescent="0.25">
      <c r="A59" s="46" t="s">
        <v>1305</v>
      </c>
      <c r="B59" s="46" t="s">
        <v>1306</v>
      </c>
      <c r="C59" s="46" t="s">
        <v>1109</v>
      </c>
      <c r="D59" s="46" t="s">
        <v>1307</v>
      </c>
      <c r="E59" s="46" t="s">
        <v>1104</v>
      </c>
      <c r="F59" s="47">
        <v>7364476</v>
      </c>
      <c r="G59" s="46">
        <v>1</v>
      </c>
      <c r="H59" s="46"/>
      <c r="I59" s="46">
        <f>2015-1976</f>
        <v>39</v>
      </c>
      <c r="J59" s="46"/>
      <c r="K59" s="46">
        <v>4</v>
      </c>
      <c r="L59" s="46"/>
      <c r="M59" s="46" t="s">
        <v>1308</v>
      </c>
      <c r="N59" s="46">
        <v>7.8</v>
      </c>
      <c r="O59" s="46">
        <v>1</v>
      </c>
      <c r="P59" s="46" t="s">
        <v>1106</v>
      </c>
      <c r="Q59" s="46" t="s">
        <v>873</v>
      </c>
      <c r="R59" s="46" t="s">
        <v>1241</v>
      </c>
      <c r="S59" s="48"/>
      <c r="T59" s="48"/>
      <c r="U59" s="48"/>
      <c r="V59" s="48"/>
      <c r="W59" s="48"/>
      <c r="X59" s="49"/>
      <c r="Y59" s="49"/>
      <c r="Z59" s="49"/>
    </row>
    <row r="60" spans="1:26" x14ac:dyDescent="0.25">
      <c r="A60" s="32" t="s">
        <v>1167</v>
      </c>
      <c r="B60" s="32" t="s">
        <v>1309</v>
      </c>
      <c r="C60" s="32" t="s">
        <v>1310</v>
      </c>
      <c r="D60" s="32" t="s">
        <v>1311</v>
      </c>
      <c r="E60" s="32" t="s">
        <v>1104</v>
      </c>
      <c r="F60" s="33">
        <v>6021011</v>
      </c>
      <c r="G60" s="32"/>
      <c r="H60" s="32">
        <v>1</v>
      </c>
      <c r="I60" s="32">
        <f>2015-1943</f>
        <v>72</v>
      </c>
      <c r="J60" s="32">
        <v>2</v>
      </c>
      <c r="K60" s="32">
        <v>4</v>
      </c>
      <c r="L60" s="32"/>
      <c r="M60" s="32" t="s">
        <v>1312</v>
      </c>
      <c r="N60" s="32">
        <v>8</v>
      </c>
      <c r="O60" s="32">
        <v>1</v>
      </c>
      <c r="P60" s="32" t="s">
        <v>1106</v>
      </c>
      <c r="Q60" s="32" t="s">
        <v>874</v>
      </c>
      <c r="R60" s="32" t="s">
        <v>1313</v>
      </c>
      <c r="S60" s="28"/>
      <c r="T60" s="28"/>
      <c r="U60" s="28"/>
      <c r="V60" s="28"/>
      <c r="W60" s="28"/>
      <c r="X60" s="29"/>
      <c r="Y60" s="29"/>
      <c r="Z60" s="29"/>
    </row>
    <row r="61" spans="1:26" x14ac:dyDescent="0.25">
      <c r="A61" s="32" t="s">
        <v>1314</v>
      </c>
      <c r="B61" s="32"/>
      <c r="C61" s="32" t="s">
        <v>1315</v>
      </c>
      <c r="D61" s="32" t="s">
        <v>1113</v>
      </c>
      <c r="E61" s="32" t="s">
        <v>1104</v>
      </c>
      <c r="F61" s="33">
        <v>4296489</v>
      </c>
      <c r="G61" s="32">
        <v>1</v>
      </c>
      <c r="H61" s="32"/>
      <c r="I61" s="32">
        <f t="shared" ref="I61" si="0">2015-1962</f>
        <v>53</v>
      </c>
      <c r="J61" s="32"/>
      <c r="K61" s="32">
        <v>4</v>
      </c>
      <c r="L61" s="32"/>
      <c r="M61" s="32" t="s">
        <v>1316</v>
      </c>
      <c r="N61" s="32">
        <v>3</v>
      </c>
      <c r="O61" s="32">
        <v>1</v>
      </c>
      <c r="P61" s="32" t="s">
        <v>1106</v>
      </c>
      <c r="Q61" s="32" t="s">
        <v>873</v>
      </c>
      <c r="R61" s="32" t="s">
        <v>1313</v>
      </c>
      <c r="S61" s="28"/>
      <c r="T61" s="28"/>
      <c r="U61" s="28"/>
      <c r="V61" s="28"/>
      <c r="W61" s="28"/>
      <c r="X61" s="29"/>
      <c r="Y61" s="29"/>
      <c r="Z61" s="29"/>
    </row>
    <row r="62" spans="1:26" x14ac:dyDescent="0.25">
      <c r="A62" s="32" t="s">
        <v>1317</v>
      </c>
      <c r="B62" s="32"/>
      <c r="C62" s="32" t="s">
        <v>1318</v>
      </c>
      <c r="D62" s="32" t="s">
        <v>1319</v>
      </c>
      <c r="E62" s="32" t="s">
        <v>1104</v>
      </c>
      <c r="F62" s="33">
        <v>63450710</v>
      </c>
      <c r="G62" s="32"/>
      <c r="H62" s="32">
        <v>1</v>
      </c>
      <c r="I62" s="32">
        <f>2015-1979</f>
        <v>36</v>
      </c>
      <c r="J62" s="32">
        <v>2</v>
      </c>
      <c r="K62" s="32">
        <v>4</v>
      </c>
      <c r="L62" s="32"/>
      <c r="M62" s="32" t="s">
        <v>1320</v>
      </c>
      <c r="N62" s="32">
        <v>15</v>
      </c>
      <c r="O62" s="32">
        <v>1</v>
      </c>
      <c r="P62" s="32" t="s">
        <v>1106</v>
      </c>
      <c r="Q62" s="32" t="s">
        <v>873</v>
      </c>
      <c r="R62" s="32" t="s">
        <v>1291</v>
      </c>
      <c r="S62" s="28"/>
      <c r="T62" s="28"/>
      <c r="U62" s="28"/>
      <c r="V62" s="28"/>
      <c r="W62" s="28"/>
      <c r="X62" s="29"/>
      <c r="Y62" s="29"/>
      <c r="Z62" s="29"/>
    </row>
    <row r="63" spans="1:26" s="27" customFormat="1" x14ac:dyDescent="0.25">
      <c r="A63" s="46" t="s">
        <v>1321</v>
      </c>
      <c r="B63" s="46"/>
      <c r="C63" s="46" t="s">
        <v>1315</v>
      </c>
      <c r="D63" s="46" t="s">
        <v>1322</v>
      </c>
      <c r="E63" s="46" t="s">
        <v>1104</v>
      </c>
      <c r="F63" s="47">
        <v>39950071</v>
      </c>
      <c r="G63" s="46"/>
      <c r="H63" s="46">
        <v>1</v>
      </c>
      <c r="I63" s="46">
        <f>2015-1978</f>
        <v>37</v>
      </c>
      <c r="J63" s="46">
        <v>2</v>
      </c>
      <c r="K63" s="46">
        <v>4</v>
      </c>
      <c r="L63" s="46"/>
      <c r="M63" s="46" t="s">
        <v>1323</v>
      </c>
      <c r="N63" s="46">
        <v>3</v>
      </c>
      <c r="O63" s="46">
        <v>1</v>
      </c>
      <c r="P63" s="46" t="s">
        <v>1106</v>
      </c>
      <c r="Q63" s="46" t="s">
        <v>874</v>
      </c>
      <c r="R63" s="46" t="s">
        <v>1313</v>
      </c>
      <c r="S63" s="48"/>
      <c r="T63" s="48"/>
      <c r="U63" s="48"/>
      <c r="V63" s="48"/>
      <c r="W63" s="48"/>
      <c r="X63" s="49"/>
      <c r="Y63" s="49"/>
      <c r="Z63" s="49"/>
    </row>
    <row r="64" spans="1:26" x14ac:dyDescent="0.25">
      <c r="A64" s="32" t="s">
        <v>1324</v>
      </c>
      <c r="B64" s="32"/>
      <c r="C64" s="32" t="s">
        <v>1325</v>
      </c>
      <c r="D64" s="32" t="s">
        <v>1326</v>
      </c>
      <c r="E64" s="32" t="s">
        <v>1104</v>
      </c>
      <c r="F64" s="32">
        <v>47438867</v>
      </c>
      <c r="G64" s="32"/>
      <c r="H64" s="32">
        <v>1</v>
      </c>
      <c r="I64" s="32">
        <f>2015-1981</f>
        <v>34</v>
      </c>
      <c r="J64" s="32">
        <v>2</v>
      </c>
      <c r="K64" s="32">
        <v>4</v>
      </c>
      <c r="L64" s="32"/>
      <c r="M64" s="32" t="s">
        <v>1327</v>
      </c>
      <c r="N64" s="32">
        <v>2</v>
      </c>
      <c r="O64" s="32">
        <v>1</v>
      </c>
      <c r="P64" s="32" t="s">
        <v>1106</v>
      </c>
      <c r="Q64" s="32" t="s">
        <v>1328</v>
      </c>
      <c r="R64" s="32" t="s">
        <v>1329</v>
      </c>
      <c r="S64" s="28"/>
      <c r="T64" s="28"/>
      <c r="U64" s="28"/>
      <c r="V64" s="28"/>
      <c r="W64" s="28"/>
      <c r="X64" s="29"/>
      <c r="Y64" s="29"/>
      <c r="Z64" s="29"/>
    </row>
    <row r="65" spans="1:26" ht="22.5" x14ac:dyDescent="0.25">
      <c r="A65" s="32" t="s">
        <v>1330</v>
      </c>
      <c r="B65" s="32"/>
      <c r="C65" s="32" t="s">
        <v>1268</v>
      </c>
      <c r="D65" s="32" t="s">
        <v>1331</v>
      </c>
      <c r="E65" s="32" t="s">
        <v>1104</v>
      </c>
      <c r="F65" s="32">
        <v>23789096</v>
      </c>
      <c r="G65" s="32"/>
      <c r="H65" s="32">
        <v>1</v>
      </c>
      <c r="I65" s="32">
        <v>60</v>
      </c>
      <c r="J65" s="32">
        <v>2</v>
      </c>
      <c r="K65" s="32">
        <v>4</v>
      </c>
      <c r="L65" s="32"/>
      <c r="M65" s="32" t="s">
        <v>1170</v>
      </c>
      <c r="N65" s="32">
        <v>14</v>
      </c>
      <c r="O65" s="32">
        <v>1</v>
      </c>
      <c r="P65" s="32" t="s">
        <v>1106</v>
      </c>
      <c r="Q65" s="32" t="s">
        <v>1328</v>
      </c>
      <c r="R65" s="32" t="s">
        <v>1332</v>
      </c>
      <c r="S65" s="28"/>
      <c r="T65" s="28"/>
      <c r="U65" s="28"/>
      <c r="V65" s="28"/>
      <c r="W65" s="28"/>
      <c r="X65" s="29"/>
      <c r="Y65" s="29"/>
      <c r="Z65" s="29"/>
    </row>
    <row r="66" spans="1:26" x14ac:dyDescent="0.25">
      <c r="A66" s="32" t="s">
        <v>1333</v>
      </c>
      <c r="B66" s="32" t="s">
        <v>1101</v>
      </c>
      <c r="C66" s="32" t="s">
        <v>1109</v>
      </c>
      <c r="D66" s="32" t="s">
        <v>1322</v>
      </c>
      <c r="E66" s="32" t="s">
        <v>1104</v>
      </c>
      <c r="F66" s="32">
        <v>23709131</v>
      </c>
      <c r="G66" s="32"/>
      <c r="H66" s="32">
        <v>1</v>
      </c>
      <c r="I66" s="32">
        <f>2015-1941</f>
        <v>74</v>
      </c>
      <c r="J66" s="32">
        <v>2</v>
      </c>
      <c r="K66" s="32">
        <v>4</v>
      </c>
      <c r="L66" s="32"/>
      <c r="M66" s="32" t="s">
        <v>1334</v>
      </c>
      <c r="N66" s="32">
        <v>36</v>
      </c>
      <c r="O66" s="32">
        <v>1</v>
      </c>
      <c r="P66" s="32" t="s">
        <v>1106</v>
      </c>
      <c r="Q66" s="32" t="s">
        <v>1328</v>
      </c>
      <c r="R66" s="32" t="s">
        <v>1335</v>
      </c>
      <c r="S66" s="28"/>
      <c r="T66" s="28"/>
      <c r="U66" s="28"/>
      <c r="V66" s="28"/>
      <c r="W66" s="28"/>
      <c r="X66" s="29"/>
      <c r="Y66" s="29"/>
      <c r="Z66" s="29"/>
    </row>
    <row r="67" spans="1:26" x14ac:dyDescent="0.25">
      <c r="A67" s="32" t="s">
        <v>1336</v>
      </c>
      <c r="B67" s="32" t="s">
        <v>1132</v>
      </c>
      <c r="C67" s="32" t="s">
        <v>1337</v>
      </c>
      <c r="D67" s="32" t="s">
        <v>1338</v>
      </c>
      <c r="E67" s="32" t="s">
        <v>1104</v>
      </c>
      <c r="F67" s="33">
        <v>4259752</v>
      </c>
      <c r="G67" s="32">
        <v>1</v>
      </c>
      <c r="H67" s="32"/>
      <c r="I67" s="32">
        <f>2015-1939</f>
        <v>76</v>
      </c>
      <c r="J67" s="32"/>
      <c r="K67" s="32">
        <v>4</v>
      </c>
      <c r="L67" s="32"/>
      <c r="M67" s="32" t="s">
        <v>1334</v>
      </c>
      <c r="N67" s="32">
        <v>30</v>
      </c>
      <c r="O67" s="32">
        <v>1</v>
      </c>
      <c r="P67" s="32" t="s">
        <v>1106</v>
      </c>
      <c r="Q67" s="32" t="s">
        <v>1328</v>
      </c>
      <c r="R67" s="32" t="s">
        <v>1335</v>
      </c>
      <c r="S67" s="28"/>
      <c r="T67" s="28"/>
      <c r="U67" s="28"/>
      <c r="V67" s="28"/>
      <c r="W67" s="28"/>
      <c r="X67" s="29"/>
      <c r="Y67" s="29"/>
      <c r="Z67" s="29"/>
    </row>
    <row r="68" spans="1:26" ht="22.5" x14ac:dyDescent="0.25">
      <c r="A68" s="32" t="s">
        <v>1339</v>
      </c>
      <c r="B68" s="32"/>
      <c r="C68" s="32" t="s">
        <v>1340</v>
      </c>
      <c r="D68" s="32" t="s">
        <v>1340</v>
      </c>
      <c r="E68" s="32" t="s">
        <v>1104</v>
      </c>
      <c r="F68" s="33">
        <v>4154064</v>
      </c>
      <c r="G68" s="32">
        <v>1</v>
      </c>
      <c r="H68" s="32"/>
      <c r="I68" s="32">
        <f>2015-1936</f>
        <v>79</v>
      </c>
      <c r="J68" s="32"/>
      <c r="K68" s="32">
        <v>4</v>
      </c>
      <c r="L68" s="32"/>
      <c r="M68" s="32" t="s">
        <v>1341</v>
      </c>
      <c r="N68" s="32">
        <v>12</v>
      </c>
      <c r="O68" s="32">
        <v>1</v>
      </c>
      <c r="P68" s="32" t="s">
        <v>1106</v>
      </c>
      <c r="Q68" s="32" t="s">
        <v>1328</v>
      </c>
      <c r="R68" s="32" t="s">
        <v>1342</v>
      </c>
      <c r="S68" s="28"/>
      <c r="T68" s="28"/>
      <c r="U68" s="28"/>
      <c r="V68" s="28"/>
      <c r="W68" s="28"/>
      <c r="X68" s="29"/>
      <c r="Y68" s="29"/>
      <c r="Z68" s="29"/>
    </row>
    <row r="69" spans="1:26" x14ac:dyDescent="0.25">
      <c r="A69" s="32" t="s">
        <v>1166</v>
      </c>
      <c r="B69" s="32"/>
      <c r="C69" s="32" t="s">
        <v>1102</v>
      </c>
      <c r="D69" s="32"/>
      <c r="E69" s="32" t="s">
        <v>1104</v>
      </c>
      <c r="F69" s="33">
        <v>4184005</v>
      </c>
      <c r="G69" s="32">
        <v>1</v>
      </c>
      <c r="H69" s="32"/>
      <c r="I69" s="32">
        <v>57</v>
      </c>
      <c r="J69" s="32"/>
      <c r="K69" s="32">
        <v>4</v>
      </c>
      <c r="L69" s="32"/>
      <c r="M69" s="32" t="s">
        <v>1343</v>
      </c>
      <c r="N69" s="32">
        <v>12</v>
      </c>
      <c r="O69" s="32">
        <v>1</v>
      </c>
      <c r="P69" s="32" t="s">
        <v>1106</v>
      </c>
      <c r="Q69" s="32" t="s">
        <v>880</v>
      </c>
      <c r="R69" s="32" t="s">
        <v>1344</v>
      </c>
      <c r="S69" s="28"/>
      <c r="T69" s="28"/>
      <c r="U69" s="28"/>
      <c r="V69" s="28"/>
      <c r="W69" s="28"/>
      <c r="X69" s="29"/>
      <c r="Y69" s="29"/>
      <c r="Z69" s="29"/>
    </row>
    <row r="70" spans="1:26" x14ac:dyDescent="0.25">
      <c r="A70" s="32" t="s">
        <v>1345</v>
      </c>
      <c r="B70" s="32"/>
      <c r="C70" s="32" t="s">
        <v>1346</v>
      </c>
      <c r="D70" s="32" t="s">
        <v>1173</v>
      </c>
      <c r="E70" s="32" t="s">
        <v>1104</v>
      </c>
      <c r="F70" s="33">
        <v>74857998</v>
      </c>
      <c r="G70" s="32">
        <v>1</v>
      </c>
      <c r="H70" s="32"/>
      <c r="I70" s="32">
        <v>40</v>
      </c>
      <c r="J70" s="32"/>
      <c r="K70" s="32">
        <v>4</v>
      </c>
      <c r="L70" s="32"/>
      <c r="M70" s="32" t="s">
        <v>1347</v>
      </c>
      <c r="N70" s="32">
        <v>2</v>
      </c>
      <c r="O70" s="32">
        <v>1</v>
      </c>
      <c r="P70" s="32" t="s">
        <v>1106</v>
      </c>
      <c r="Q70" s="32" t="s">
        <v>880</v>
      </c>
      <c r="R70" s="32" t="s">
        <v>1348</v>
      </c>
      <c r="S70" s="28"/>
      <c r="T70" s="28"/>
      <c r="U70" s="28"/>
      <c r="V70" s="28"/>
      <c r="W70" s="28"/>
      <c r="X70" s="29"/>
      <c r="Y70" s="29"/>
      <c r="Z70" s="29"/>
    </row>
    <row r="71" spans="1:26" x14ac:dyDescent="0.25">
      <c r="A71" s="32" t="s">
        <v>1301</v>
      </c>
      <c r="B71" s="32" t="s">
        <v>1349</v>
      </c>
      <c r="C71" s="32" t="s">
        <v>1350</v>
      </c>
      <c r="D71" s="32" t="s">
        <v>1351</v>
      </c>
      <c r="E71" s="32" t="s">
        <v>1104</v>
      </c>
      <c r="F71" s="33">
        <v>4184461</v>
      </c>
      <c r="G71" s="32">
        <v>1</v>
      </c>
      <c r="H71" s="32"/>
      <c r="I71" s="32">
        <v>46</v>
      </c>
      <c r="J71" s="32"/>
      <c r="K71" s="32">
        <v>4</v>
      </c>
      <c r="L71" s="32"/>
      <c r="M71" s="32" t="s">
        <v>1352</v>
      </c>
      <c r="N71" s="32">
        <v>29</v>
      </c>
      <c r="O71" s="32">
        <v>1</v>
      </c>
      <c r="P71" s="32" t="s">
        <v>1106</v>
      </c>
      <c r="Q71" s="32" t="s">
        <v>880</v>
      </c>
      <c r="R71" s="32" t="s">
        <v>1353</v>
      </c>
      <c r="S71" s="28"/>
      <c r="T71" s="28"/>
      <c r="U71" s="28"/>
      <c r="V71" s="28"/>
      <c r="W71" s="28"/>
      <c r="X71" s="29"/>
      <c r="Y71" s="29"/>
      <c r="Z71" s="29"/>
    </row>
    <row r="72" spans="1:26" x14ac:dyDescent="0.25">
      <c r="A72" s="32" t="s">
        <v>1354</v>
      </c>
      <c r="B72" s="32" t="s">
        <v>1355</v>
      </c>
      <c r="C72" s="32" t="s">
        <v>1356</v>
      </c>
      <c r="D72" s="32" t="s">
        <v>1357</v>
      </c>
      <c r="E72" s="32" t="s">
        <v>1104</v>
      </c>
      <c r="F72" s="33">
        <v>23827336</v>
      </c>
      <c r="G72" s="32"/>
      <c r="H72" s="32">
        <v>1</v>
      </c>
      <c r="I72" s="32">
        <v>46</v>
      </c>
      <c r="J72" s="32">
        <v>2</v>
      </c>
      <c r="K72" s="32">
        <v>4</v>
      </c>
      <c r="L72" s="32"/>
      <c r="M72" s="32" t="s">
        <v>1358</v>
      </c>
      <c r="N72" s="32">
        <v>15</v>
      </c>
      <c r="O72" s="32">
        <v>1</v>
      </c>
      <c r="P72" s="32" t="s">
        <v>1106</v>
      </c>
      <c r="Q72" s="32" t="s">
        <v>880</v>
      </c>
      <c r="R72" s="32" t="s">
        <v>1359</v>
      </c>
      <c r="S72" s="28"/>
      <c r="T72" s="28"/>
      <c r="U72" s="28"/>
      <c r="V72" s="28"/>
      <c r="W72" s="28"/>
      <c r="X72" s="29"/>
      <c r="Y72" s="29"/>
      <c r="Z72" s="29"/>
    </row>
    <row r="73" spans="1:26" x14ac:dyDescent="0.25">
      <c r="A73" s="32" t="s">
        <v>1360</v>
      </c>
      <c r="B73" s="32"/>
      <c r="C73" s="32" t="s">
        <v>1361</v>
      </c>
      <c r="D73" s="32" t="s">
        <v>1233</v>
      </c>
      <c r="E73" s="32" t="s">
        <v>1104</v>
      </c>
      <c r="F73" s="33">
        <v>4184028</v>
      </c>
      <c r="G73" s="32">
        <v>1</v>
      </c>
      <c r="H73" s="32"/>
      <c r="I73" s="32">
        <v>60</v>
      </c>
      <c r="J73" s="32"/>
      <c r="K73" s="32">
        <v>4</v>
      </c>
      <c r="L73" s="32"/>
      <c r="M73" s="32" t="s">
        <v>1334</v>
      </c>
      <c r="N73" s="32">
        <v>6</v>
      </c>
      <c r="O73" s="32">
        <v>1</v>
      </c>
      <c r="P73" s="32" t="s">
        <v>1106</v>
      </c>
      <c r="Q73" s="32" t="s">
        <v>880</v>
      </c>
      <c r="R73" s="32" t="s">
        <v>1362</v>
      </c>
      <c r="S73" s="28"/>
      <c r="T73" s="28"/>
      <c r="U73" s="28"/>
      <c r="V73" s="28"/>
      <c r="W73" s="28"/>
      <c r="X73" s="29"/>
      <c r="Y73" s="29"/>
      <c r="Z73" s="29"/>
    </row>
    <row r="74" spans="1:26" s="27" customFormat="1" ht="22.5" x14ac:dyDescent="0.25">
      <c r="A74" s="46" t="s">
        <v>1301</v>
      </c>
      <c r="B74" s="46" t="s">
        <v>1363</v>
      </c>
      <c r="C74" s="46" t="s">
        <v>1364</v>
      </c>
      <c r="D74" s="46" t="s">
        <v>1365</v>
      </c>
      <c r="E74" s="46" t="s">
        <v>1104</v>
      </c>
      <c r="F74" s="47">
        <v>9655918</v>
      </c>
      <c r="G74" s="46">
        <v>1</v>
      </c>
      <c r="H74" s="46"/>
      <c r="I74" s="46">
        <v>54</v>
      </c>
      <c r="J74" s="46"/>
      <c r="K74" s="46">
        <v>4</v>
      </c>
      <c r="L74" s="46"/>
      <c r="M74" s="46" t="s">
        <v>1366</v>
      </c>
      <c r="N74" s="46">
        <v>8</v>
      </c>
      <c r="O74" s="46">
        <v>1</v>
      </c>
      <c r="P74" s="46" t="s">
        <v>1106</v>
      </c>
      <c r="Q74" s="46" t="s">
        <v>880</v>
      </c>
      <c r="R74" s="46" t="s">
        <v>1344</v>
      </c>
      <c r="S74" s="48"/>
      <c r="T74" s="48"/>
      <c r="U74" s="48"/>
      <c r="V74" s="48"/>
      <c r="W74" s="48"/>
      <c r="X74" s="49"/>
      <c r="Y74" s="49"/>
      <c r="Z74" s="49"/>
    </row>
    <row r="75" spans="1:26" x14ac:dyDescent="0.25">
      <c r="A75" s="32" t="s">
        <v>1267</v>
      </c>
      <c r="B75" s="32"/>
      <c r="C75" s="32" t="s">
        <v>1350</v>
      </c>
      <c r="D75" s="32" t="s">
        <v>1367</v>
      </c>
      <c r="E75" s="32" t="s">
        <v>1104</v>
      </c>
      <c r="F75" s="33">
        <v>4184039</v>
      </c>
      <c r="G75" s="32">
        <v>1</v>
      </c>
      <c r="H75" s="32"/>
      <c r="I75" s="32">
        <v>57</v>
      </c>
      <c r="J75" s="32"/>
      <c r="K75" s="32">
        <v>4</v>
      </c>
      <c r="L75" s="32"/>
      <c r="M75" s="32" t="s">
        <v>1250</v>
      </c>
      <c r="N75" s="32">
        <v>10</v>
      </c>
      <c r="O75" s="32">
        <v>1</v>
      </c>
      <c r="P75" s="32" t="s">
        <v>1106</v>
      </c>
      <c r="Q75" s="32" t="s">
        <v>880</v>
      </c>
      <c r="R75" s="32" t="s">
        <v>1368</v>
      </c>
      <c r="S75" s="28"/>
      <c r="T75" s="28"/>
      <c r="U75" s="28"/>
      <c r="V75" s="28"/>
      <c r="W75" s="28"/>
      <c r="X75" s="29"/>
      <c r="Y75" s="29"/>
      <c r="Z75" s="29"/>
    </row>
    <row r="76" spans="1:26" x14ac:dyDescent="0.25">
      <c r="A76" s="32" t="s">
        <v>1369</v>
      </c>
      <c r="B76" s="32" t="s">
        <v>1370</v>
      </c>
      <c r="C76" s="32" t="s">
        <v>1371</v>
      </c>
      <c r="D76" s="32" t="s">
        <v>1184</v>
      </c>
      <c r="E76" s="32" t="s">
        <v>1104</v>
      </c>
      <c r="F76" s="33">
        <v>1074805</v>
      </c>
      <c r="G76" s="32">
        <v>1</v>
      </c>
      <c r="H76" s="32"/>
      <c r="I76" s="32">
        <v>78</v>
      </c>
      <c r="J76" s="32"/>
      <c r="K76" s="32">
        <v>4</v>
      </c>
      <c r="L76" s="32"/>
      <c r="M76" s="32" t="s">
        <v>1372</v>
      </c>
      <c r="N76" s="32">
        <v>2</v>
      </c>
      <c r="O76" s="32">
        <v>1</v>
      </c>
      <c r="P76" s="32" t="s">
        <v>1106</v>
      </c>
      <c r="Q76" s="32" t="s">
        <v>880</v>
      </c>
      <c r="R76" s="32" t="s">
        <v>1353</v>
      </c>
      <c r="S76" s="28"/>
      <c r="T76" s="28"/>
      <c r="U76" s="28"/>
      <c r="V76" s="28"/>
      <c r="W76" s="28"/>
      <c r="X76" s="29"/>
      <c r="Y76" s="29"/>
      <c r="Z76" s="29"/>
    </row>
    <row r="77" spans="1:26" x14ac:dyDescent="0.25">
      <c r="A77" s="32" t="s">
        <v>1373</v>
      </c>
      <c r="B77" s="32" t="s">
        <v>1374</v>
      </c>
      <c r="C77" s="32" t="s">
        <v>1351</v>
      </c>
      <c r="D77" s="32" t="s">
        <v>1375</v>
      </c>
      <c r="E77" s="32" t="s">
        <v>1104</v>
      </c>
      <c r="F77" s="33">
        <v>23826690</v>
      </c>
      <c r="G77" s="32"/>
      <c r="H77" s="32">
        <v>1</v>
      </c>
      <c r="I77" s="32">
        <v>72</v>
      </c>
      <c r="J77" s="32">
        <v>2</v>
      </c>
      <c r="K77" s="32">
        <v>4</v>
      </c>
      <c r="L77" s="32"/>
      <c r="M77" s="32" t="s">
        <v>1376</v>
      </c>
      <c r="N77" s="32">
        <v>70</v>
      </c>
      <c r="O77" s="32">
        <v>1</v>
      </c>
      <c r="P77" s="32" t="s">
        <v>1106</v>
      </c>
      <c r="Q77" s="32" t="s">
        <v>880</v>
      </c>
      <c r="R77" s="32" t="s">
        <v>1353</v>
      </c>
      <c r="S77" s="28"/>
      <c r="T77" s="28"/>
      <c r="U77" s="28"/>
      <c r="V77" s="28"/>
      <c r="W77" s="28"/>
      <c r="X77" s="29"/>
      <c r="Y77" s="29"/>
      <c r="Z77" s="29"/>
    </row>
    <row r="78" spans="1:26" s="27" customFormat="1" x14ac:dyDescent="0.25">
      <c r="A78" s="46" t="s">
        <v>1166</v>
      </c>
      <c r="B78" s="46" t="s">
        <v>1377</v>
      </c>
      <c r="C78" s="46" t="s">
        <v>1378</v>
      </c>
      <c r="D78" s="46" t="s">
        <v>1110</v>
      </c>
      <c r="E78" s="46" t="s">
        <v>1104</v>
      </c>
      <c r="F78" s="47">
        <v>74301016</v>
      </c>
      <c r="G78" s="46">
        <v>1</v>
      </c>
      <c r="H78" s="46"/>
      <c r="I78" s="46">
        <v>49</v>
      </c>
      <c r="J78" s="46"/>
      <c r="K78" s="46">
        <v>4</v>
      </c>
      <c r="L78" s="46"/>
      <c r="M78" s="46" t="s">
        <v>1273</v>
      </c>
      <c r="N78" s="46">
        <v>4</v>
      </c>
      <c r="O78" s="46">
        <v>1</v>
      </c>
      <c r="P78" s="46" t="s">
        <v>1106</v>
      </c>
      <c r="Q78" s="46" t="s">
        <v>880</v>
      </c>
      <c r="R78" s="46" t="s">
        <v>1379</v>
      </c>
      <c r="S78" s="48"/>
      <c r="T78" s="48"/>
      <c r="U78" s="48"/>
      <c r="V78" s="48"/>
      <c r="W78" s="48"/>
      <c r="X78" s="49"/>
      <c r="Y78" s="49"/>
      <c r="Z78" s="49"/>
    </row>
    <row r="79" spans="1:26" x14ac:dyDescent="0.25">
      <c r="A79" s="32" t="s">
        <v>1380</v>
      </c>
      <c r="B79" s="32"/>
      <c r="C79" s="32" t="s">
        <v>1228</v>
      </c>
      <c r="D79" s="32" t="s">
        <v>1381</v>
      </c>
      <c r="E79" s="32" t="s">
        <v>1104</v>
      </c>
      <c r="F79" s="33">
        <v>74812129</v>
      </c>
      <c r="G79" s="32">
        <v>1</v>
      </c>
      <c r="H79" s="32"/>
      <c r="I79" s="32">
        <v>51</v>
      </c>
      <c r="J79" s="32"/>
      <c r="K79" s="32">
        <v>4</v>
      </c>
      <c r="L79" s="32"/>
      <c r="M79" s="32" t="s">
        <v>1382</v>
      </c>
      <c r="N79" s="32">
        <v>6</v>
      </c>
      <c r="O79" s="32">
        <v>1</v>
      </c>
      <c r="P79" s="32" t="s">
        <v>1106</v>
      </c>
      <c r="Q79" s="32" t="s">
        <v>880</v>
      </c>
      <c r="R79" s="32" t="s">
        <v>1362</v>
      </c>
      <c r="S79" s="28"/>
      <c r="T79" s="28"/>
      <c r="U79" s="28"/>
      <c r="V79" s="28"/>
      <c r="W79" s="28"/>
      <c r="X79" s="29"/>
      <c r="Y79" s="29"/>
      <c r="Z79" s="29"/>
    </row>
    <row r="80" spans="1:26" x14ac:dyDescent="0.25">
      <c r="A80" s="32" t="s">
        <v>1383</v>
      </c>
      <c r="B80" s="32" t="s">
        <v>1297</v>
      </c>
      <c r="C80" s="32" t="s">
        <v>1125</v>
      </c>
      <c r="D80" s="32" t="s">
        <v>1384</v>
      </c>
      <c r="E80" s="32" t="s">
        <v>1104</v>
      </c>
      <c r="F80" s="33">
        <v>4184217</v>
      </c>
      <c r="G80" s="32">
        <v>1</v>
      </c>
      <c r="H80" s="32"/>
      <c r="I80" s="32">
        <v>52</v>
      </c>
      <c r="J80" s="32"/>
      <c r="K80" s="32">
        <v>4</v>
      </c>
      <c r="L80" s="32"/>
      <c r="M80" s="32" t="s">
        <v>1385</v>
      </c>
      <c r="N80" s="32">
        <v>3</v>
      </c>
      <c r="O80" s="32">
        <v>1</v>
      </c>
      <c r="P80" s="32" t="s">
        <v>1106</v>
      </c>
      <c r="Q80" s="32" t="s">
        <v>880</v>
      </c>
      <c r="R80" s="32" t="s">
        <v>1386</v>
      </c>
      <c r="S80" s="28"/>
      <c r="T80" s="28"/>
      <c r="U80" s="28"/>
      <c r="V80" s="28"/>
      <c r="W80" s="28"/>
      <c r="X80" s="29"/>
      <c r="Y80" s="29"/>
      <c r="Z80" s="29"/>
    </row>
    <row r="81" spans="1:26" x14ac:dyDescent="0.25">
      <c r="A81" s="32" t="s">
        <v>1183</v>
      </c>
      <c r="B81" s="32" t="s">
        <v>1166</v>
      </c>
      <c r="C81" s="32" t="s">
        <v>1387</v>
      </c>
      <c r="D81" s="32" t="s">
        <v>1388</v>
      </c>
      <c r="E81" s="32" t="s">
        <v>1104</v>
      </c>
      <c r="F81" s="33">
        <v>74812036</v>
      </c>
      <c r="G81" s="32">
        <v>1</v>
      </c>
      <c r="H81" s="32"/>
      <c r="I81" s="32">
        <v>46</v>
      </c>
      <c r="J81" s="32"/>
      <c r="K81" s="32">
        <v>4</v>
      </c>
      <c r="L81" s="32"/>
      <c r="M81" s="32" t="s">
        <v>1389</v>
      </c>
      <c r="N81" s="32">
        <v>24</v>
      </c>
      <c r="O81" s="32">
        <v>1</v>
      </c>
      <c r="P81" s="32" t="s">
        <v>1106</v>
      </c>
      <c r="Q81" s="32" t="s">
        <v>880</v>
      </c>
      <c r="R81" s="32" t="s">
        <v>1390</v>
      </c>
      <c r="S81" s="28"/>
      <c r="T81" s="28"/>
      <c r="U81" s="28"/>
      <c r="V81" s="28"/>
      <c r="W81" s="28"/>
      <c r="X81" s="29"/>
      <c r="Y81" s="29"/>
      <c r="Z81" s="29"/>
    </row>
    <row r="82" spans="1:26" x14ac:dyDescent="0.25">
      <c r="A82" s="32" t="s">
        <v>1196</v>
      </c>
      <c r="B82" s="32"/>
      <c r="C82" s="32" t="s">
        <v>1391</v>
      </c>
      <c r="D82" s="32"/>
      <c r="E82" s="32" t="s">
        <v>1104</v>
      </c>
      <c r="F82" s="33">
        <v>4184005</v>
      </c>
      <c r="G82" s="32">
        <v>1</v>
      </c>
      <c r="H82" s="32"/>
      <c r="I82" s="32">
        <v>40</v>
      </c>
      <c r="J82" s="32"/>
      <c r="K82" s="32">
        <v>4</v>
      </c>
      <c r="L82" s="32"/>
      <c r="M82" s="32" t="s">
        <v>1343</v>
      </c>
      <c r="N82" s="32">
        <v>9</v>
      </c>
      <c r="O82" s="32">
        <v>1</v>
      </c>
      <c r="P82" s="32" t="s">
        <v>1106</v>
      </c>
      <c r="Q82" s="32" t="s">
        <v>880</v>
      </c>
      <c r="R82" s="32" t="s">
        <v>1344</v>
      </c>
      <c r="S82" s="28"/>
      <c r="T82" s="28"/>
      <c r="U82" s="28"/>
      <c r="V82" s="28"/>
      <c r="W82" s="28"/>
      <c r="X82" s="29"/>
      <c r="Y82" s="29"/>
      <c r="Z82" s="29"/>
    </row>
    <row r="83" spans="1:26" ht="22.5" x14ac:dyDescent="0.25">
      <c r="A83" s="32" t="s">
        <v>1392</v>
      </c>
      <c r="B83" s="32"/>
      <c r="C83" s="32" t="s">
        <v>1393</v>
      </c>
      <c r="D83" s="32"/>
      <c r="E83" s="32" t="s">
        <v>1104</v>
      </c>
      <c r="F83" s="33">
        <v>5918816</v>
      </c>
      <c r="G83" s="32">
        <v>1</v>
      </c>
      <c r="H83" s="32"/>
      <c r="I83" s="32">
        <v>54</v>
      </c>
      <c r="J83" s="32"/>
      <c r="K83" s="32">
        <v>4</v>
      </c>
      <c r="L83" s="32"/>
      <c r="M83" s="32" t="s">
        <v>1394</v>
      </c>
      <c r="N83" s="32">
        <v>2</v>
      </c>
      <c r="O83" s="32">
        <v>1</v>
      </c>
      <c r="P83" s="32" t="s">
        <v>1106</v>
      </c>
      <c r="Q83" s="32" t="s">
        <v>880</v>
      </c>
      <c r="R83" s="32" t="s">
        <v>1395</v>
      </c>
      <c r="S83" s="28"/>
      <c r="T83" s="28"/>
      <c r="U83" s="28"/>
      <c r="V83" s="28"/>
      <c r="W83" s="28"/>
      <c r="X83" s="29"/>
      <c r="Y83" s="29"/>
      <c r="Z83" s="29"/>
    </row>
    <row r="84" spans="1:26" ht="22.5" x14ac:dyDescent="0.25">
      <c r="A84" s="32" t="s">
        <v>1396</v>
      </c>
      <c r="B84" s="32"/>
      <c r="C84" s="32" t="s">
        <v>1225</v>
      </c>
      <c r="D84" s="32"/>
      <c r="E84" s="32" t="s">
        <v>1104</v>
      </c>
      <c r="F84" s="33">
        <v>4204607</v>
      </c>
      <c r="G84" s="32">
        <v>1</v>
      </c>
      <c r="H84" s="32"/>
      <c r="I84" s="32" t="s">
        <v>1397</v>
      </c>
      <c r="J84" s="32"/>
      <c r="K84" s="32">
        <v>4</v>
      </c>
      <c r="L84" s="32"/>
      <c r="M84" s="32" t="s">
        <v>1398</v>
      </c>
      <c r="N84" s="32">
        <v>1</v>
      </c>
      <c r="O84" s="32">
        <v>1</v>
      </c>
      <c r="P84" s="32" t="s">
        <v>1106</v>
      </c>
      <c r="Q84" s="32" t="s">
        <v>880</v>
      </c>
      <c r="R84" s="32" t="s">
        <v>1399</v>
      </c>
      <c r="S84" s="28"/>
      <c r="T84" s="28"/>
      <c r="U84" s="28"/>
      <c r="V84" s="28"/>
      <c r="W84" s="28"/>
      <c r="X84" s="29"/>
      <c r="Y84" s="29"/>
      <c r="Z84" s="29"/>
    </row>
    <row r="85" spans="1:26" ht="33.75" x14ac:dyDescent="0.25">
      <c r="A85" s="32" t="s">
        <v>1400</v>
      </c>
      <c r="B85" s="32"/>
      <c r="C85" s="32" t="s">
        <v>1209</v>
      </c>
      <c r="D85" s="32"/>
      <c r="E85" s="32" t="s">
        <v>1104</v>
      </c>
      <c r="F85" s="33" t="s">
        <v>1086</v>
      </c>
      <c r="G85" s="32">
        <v>1</v>
      </c>
      <c r="H85" s="32"/>
      <c r="I85" s="32" t="s">
        <v>1397</v>
      </c>
      <c r="J85" s="32"/>
      <c r="K85" s="32">
        <v>4</v>
      </c>
      <c r="L85" s="32"/>
      <c r="M85" s="32" t="s">
        <v>1397</v>
      </c>
      <c r="N85" s="32">
        <v>1</v>
      </c>
      <c r="O85" s="32">
        <v>1</v>
      </c>
      <c r="P85" s="32" t="s">
        <v>1106</v>
      </c>
      <c r="Q85" s="32" t="s">
        <v>880</v>
      </c>
      <c r="R85" s="32" t="s">
        <v>1397</v>
      </c>
      <c r="S85" s="28"/>
      <c r="T85" s="28"/>
      <c r="U85" s="28"/>
      <c r="V85" s="28"/>
      <c r="W85" s="28"/>
      <c r="X85" s="29"/>
      <c r="Y85" s="29"/>
      <c r="Z85" s="29"/>
    </row>
    <row r="86" spans="1:26" x14ac:dyDescent="0.25">
      <c r="A86" s="32" t="s">
        <v>1401</v>
      </c>
      <c r="B86" s="32"/>
      <c r="C86" s="32" t="s">
        <v>1124</v>
      </c>
      <c r="D86" s="32" t="s">
        <v>1351</v>
      </c>
      <c r="E86" s="32" t="s">
        <v>1104</v>
      </c>
      <c r="F86" s="33">
        <v>74770421</v>
      </c>
      <c r="G86" s="32">
        <v>1</v>
      </c>
      <c r="H86" s="32"/>
      <c r="I86" s="32" t="s">
        <v>1397</v>
      </c>
      <c r="J86" s="32"/>
      <c r="K86" s="32">
        <v>4</v>
      </c>
      <c r="L86" s="32"/>
      <c r="M86" s="32" t="s">
        <v>1402</v>
      </c>
      <c r="N86" s="32">
        <v>1</v>
      </c>
      <c r="O86" s="32">
        <v>1</v>
      </c>
      <c r="P86" s="32" t="s">
        <v>1106</v>
      </c>
      <c r="Q86" s="32" t="s">
        <v>880</v>
      </c>
      <c r="R86" s="32" t="s">
        <v>1270</v>
      </c>
      <c r="S86" s="28"/>
      <c r="T86" s="28"/>
      <c r="U86" s="28"/>
      <c r="V86" s="28"/>
      <c r="W86" s="28"/>
      <c r="X86" s="29"/>
      <c r="Y86" s="29"/>
      <c r="Z86" s="29"/>
    </row>
    <row r="87" spans="1:26" x14ac:dyDescent="0.25">
      <c r="A87" s="32" t="s">
        <v>1403</v>
      </c>
      <c r="B87" s="34"/>
      <c r="C87" s="32" t="s">
        <v>1208</v>
      </c>
      <c r="D87" s="32" t="s">
        <v>1248</v>
      </c>
      <c r="E87" s="32" t="s">
        <v>1104</v>
      </c>
      <c r="F87" s="33">
        <v>4184201</v>
      </c>
      <c r="G87" s="32">
        <v>1</v>
      </c>
      <c r="H87" s="32"/>
      <c r="I87" s="32" t="s">
        <v>1397</v>
      </c>
      <c r="J87" s="32"/>
      <c r="K87" s="32">
        <v>4</v>
      </c>
      <c r="L87" s="32"/>
      <c r="M87" s="32" t="s">
        <v>1404</v>
      </c>
      <c r="N87" s="32">
        <v>1</v>
      </c>
      <c r="O87" s="32">
        <v>1</v>
      </c>
      <c r="P87" s="32" t="s">
        <v>1106</v>
      </c>
      <c r="Q87" s="32" t="s">
        <v>880</v>
      </c>
      <c r="R87" s="32" t="s">
        <v>1405</v>
      </c>
      <c r="S87" s="28"/>
      <c r="T87" s="28"/>
      <c r="U87" s="28"/>
      <c r="V87" s="28"/>
      <c r="W87" s="28"/>
      <c r="X87" s="29"/>
      <c r="Y87" s="29"/>
      <c r="Z87" s="29"/>
    </row>
    <row r="88" spans="1:26" ht="22.5" x14ac:dyDescent="0.25">
      <c r="A88" s="32" t="s">
        <v>1406</v>
      </c>
      <c r="B88" s="32" t="s">
        <v>1407</v>
      </c>
      <c r="C88" s="32" t="s">
        <v>1408</v>
      </c>
      <c r="D88" s="32"/>
      <c r="E88" s="32" t="s">
        <v>1104</v>
      </c>
      <c r="F88" s="33">
        <v>1118169021</v>
      </c>
      <c r="G88" s="32">
        <v>1</v>
      </c>
      <c r="H88" s="32"/>
      <c r="I88" s="32">
        <v>51</v>
      </c>
      <c r="J88" s="32"/>
      <c r="K88" s="32">
        <v>4</v>
      </c>
      <c r="L88" s="32"/>
      <c r="M88" s="32" t="s">
        <v>1409</v>
      </c>
      <c r="N88" s="32" t="s">
        <v>1397</v>
      </c>
      <c r="O88" s="32">
        <v>1</v>
      </c>
      <c r="P88" s="32" t="s">
        <v>1106</v>
      </c>
      <c r="Q88" s="32" t="s">
        <v>876</v>
      </c>
      <c r="R88" s="32" t="s">
        <v>1410</v>
      </c>
      <c r="S88" s="28"/>
      <c r="T88" s="28"/>
      <c r="U88" s="28"/>
      <c r="V88" s="28"/>
      <c r="W88" s="28"/>
      <c r="X88" s="29"/>
      <c r="Y88" s="29"/>
      <c r="Z88" s="29"/>
    </row>
    <row r="89" spans="1:26" ht="22.5" x14ac:dyDescent="0.25">
      <c r="A89" s="32" t="s">
        <v>1411</v>
      </c>
      <c r="B89" s="32"/>
      <c r="C89" s="32" t="s">
        <v>1412</v>
      </c>
      <c r="D89" s="32" t="s">
        <v>1413</v>
      </c>
      <c r="E89" s="32" t="s">
        <v>1104</v>
      </c>
      <c r="F89" s="33">
        <v>36587092</v>
      </c>
      <c r="G89" s="32"/>
      <c r="H89" s="32">
        <v>1</v>
      </c>
      <c r="I89" s="32">
        <v>66</v>
      </c>
      <c r="J89" s="32">
        <v>2</v>
      </c>
      <c r="K89" s="32">
        <v>4</v>
      </c>
      <c r="L89" s="32"/>
      <c r="M89" s="32" t="s">
        <v>1414</v>
      </c>
      <c r="N89" s="32">
        <v>3</v>
      </c>
      <c r="O89" s="32">
        <v>1</v>
      </c>
      <c r="P89" s="32" t="s">
        <v>1106</v>
      </c>
      <c r="Q89" s="32" t="s">
        <v>876</v>
      </c>
      <c r="R89" s="32" t="s">
        <v>1410</v>
      </c>
      <c r="S89" s="28"/>
      <c r="T89" s="28"/>
      <c r="U89" s="28"/>
      <c r="V89" s="28"/>
      <c r="W89" s="28"/>
      <c r="X89" s="29"/>
      <c r="Y89" s="29"/>
      <c r="Z89" s="29"/>
    </row>
    <row r="90" spans="1:26" ht="22.5" x14ac:dyDescent="0.25">
      <c r="A90" s="32" t="s">
        <v>1373</v>
      </c>
      <c r="B90" s="32"/>
      <c r="C90" s="32" t="s">
        <v>1415</v>
      </c>
      <c r="D90" s="32" t="s">
        <v>1416</v>
      </c>
      <c r="E90" s="32" t="s">
        <v>1104</v>
      </c>
      <c r="F90" s="33">
        <v>40285259</v>
      </c>
      <c r="G90" s="32"/>
      <c r="H90" s="32">
        <v>1</v>
      </c>
      <c r="I90" s="32">
        <v>49</v>
      </c>
      <c r="J90" s="32">
        <v>2</v>
      </c>
      <c r="K90" s="32">
        <v>4</v>
      </c>
      <c r="L90" s="32"/>
      <c r="M90" s="32" t="s">
        <v>1417</v>
      </c>
      <c r="N90" s="32">
        <v>1</v>
      </c>
      <c r="O90" s="32">
        <v>1</v>
      </c>
      <c r="P90" s="32" t="s">
        <v>1106</v>
      </c>
      <c r="Q90" s="32" t="s">
        <v>876</v>
      </c>
      <c r="R90" s="32" t="s">
        <v>1410</v>
      </c>
      <c r="S90" s="28"/>
      <c r="T90" s="28"/>
      <c r="U90" s="28"/>
      <c r="V90" s="28"/>
      <c r="W90" s="28"/>
      <c r="X90" s="29"/>
      <c r="Y90" s="29"/>
      <c r="Z90" s="29"/>
    </row>
    <row r="91" spans="1:26" ht="22.5" x14ac:dyDescent="0.25">
      <c r="A91" s="32" t="s">
        <v>1119</v>
      </c>
      <c r="B91" s="32"/>
      <c r="C91" s="32" t="s">
        <v>1418</v>
      </c>
      <c r="D91" s="32" t="s">
        <v>1407</v>
      </c>
      <c r="E91" s="32" t="s">
        <v>1104</v>
      </c>
      <c r="F91" s="33">
        <v>1115912410</v>
      </c>
      <c r="G91" s="32">
        <v>1</v>
      </c>
      <c r="H91" s="32"/>
      <c r="I91" s="32">
        <v>26</v>
      </c>
      <c r="J91" s="32">
        <v>3</v>
      </c>
      <c r="K91" s="32">
        <v>4</v>
      </c>
      <c r="L91" s="32"/>
      <c r="M91" s="32" t="s">
        <v>1419</v>
      </c>
      <c r="N91" s="32">
        <v>21</v>
      </c>
      <c r="O91" s="32">
        <v>1</v>
      </c>
      <c r="P91" s="32" t="s">
        <v>1106</v>
      </c>
      <c r="Q91" s="32" t="s">
        <v>876</v>
      </c>
      <c r="R91" s="32" t="s">
        <v>1410</v>
      </c>
      <c r="S91" s="28"/>
      <c r="T91" s="28"/>
      <c r="U91" s="28"/>
      <c r="V91" s="28"/>
      <c r="W91" s="28"/>
      <c r="X91" s="29"/>
      <c r="Y91" s="29"/>
      <c r="Z91" s="29"/>
    </row>
    <row r="92" spans="1:26" ht="22.5" x14ac:dyDescent="0.25">
      <c r="A92" s="32" t="s">
        <v>1119</v>
      </c>
      <c r="B92" s="32"/>
      <c r="C92" s="32" t="s">
        <v>1309</v>
      </c>
      <c r="D92" s="32" t="s">
        <v>1420</v>
      </c>
      <c r="E92" s="32" t="s">
        <v>1104</v>
      </c>
      <c r="F92" s="33">
        <v>1118196501</v>
      </c>
      <c r="G92" s="32">
        <v>1</v>
      </c>
      <c r="H92" s="32"/>
      <c r="I92" s="32">
        <v>25</v>
      </c>
      <c r="J92" s="32">
        <v>3</v>
      </c>
      <c r="K92" s="32">
        <v>4</v>
      </c>
      <c r="L92" s="32"/>
      <c r="M92" s="32" t="s">
        <v>1421</v>
      </c>
      <c r="N92" s="32" t="s">
        <v>1397</v>
      </c>
      <c r="O92" s="32">
        <v>1</v>
      </c>
      <c r="P92" s="32" t="s">
        <v>1106</v>
      </c>
      <c r="Q92" s="32" t="s">
        <v>876</v>
      </c>
      <c r="R92" s="32" t="s">
        <v>1410</v>
      </c>
      <c r="S92" s="28"/>
      <c r="T92" s="28"/>
      <c r="U92" s="28"/>
      <c r="V92" s="28"/>
      <c r="W92" s="28"/>
      <c r="X92" s="29"/>
      <c r="Y92" s="29"/>
      <c r="Z92" s="29"/>
    </row>
    <row r="93" spans="1:26" ht="22.5" x14ac:dyDescent="0.25">
      <c r="A93" s="32" t="s">
        <v>1216</v>
      </c>
      <c r="B93" s="32"/>
      <c r="C93" s="32" t="s">
        <v>1422</v>
      </c>
      <c r="D93" s="32" t="s">
        <v>1423</v>
      </c>
      <c r="E93" s="32" t="s">
        <v>1104</v>
      </c>
      <c r="F93" s="33">
        <v>39948071</v>
      </c>
      <c r="G93" s="32"/>
      <c r="H93" s="32">
        <v>1</v>
      </c>
      <c r="I93" s="32">
        <v>57</v>
      </c>
      <c r="J93" s="32">
        <v>2</v>
      </c>
      <c r="K93" s="32">
        <v>4</v>
      </c>
      <c r="L93" s="32"/>
      <c r="M93" s="32" t="s">
        <v>1424</v>
      </c>
      <c r="N93" s="32" t="s">
        <v>1397</v>
      </c>
      <c r="O93" s="32">
        <v>1</v>
      </c>
      <c r="P93" s="32" t="s">
        <v>1106</v>
      </c>
      <c r="Q93" s="32" t="s">
        <v>876</v>
      </c>
      <c r="R93" s="32" t="s">
        <v>1410</v>
      </c>
      <c r="S93" s="28"/>
      <c r="T93" s="28"/>
      <c r="U93" s="28"/>
      <c r="V93" s="28"/>
      <c r="W93" s="28"/>
      <c r="X93" s="29"/>
      <c r="Y93" s="29"/>
      <c r="Z93" s="29"/>
    </row>
    <row r="94" spans="1:26" ht="22.5" x14ac:dyDescent="0.25">
      <c r="A94" s="32" t="s">
        <v>1158</v>
      </c>
      <c r="B94" s="32"/>
      <c r="C94" s="32" t="s">
        <v>1364</v>
      </c>
      <c r="D94" s="32" t="s">
        <v>1425</v>
      </c>
      <c r="E94" s="32" t="s">
        <v>1104</v>
      </c>
      <c r="F94" s="32">
        <v>7062945</v>
      </c>
      <c r="G94" s="32">
        <v>1</v>
      </c>
      <c r="H94" s="32"/>
      <c r="I94" s="32">
        <v>57</v>
      </c>
      <c r="J94" s="32"/>
      <c r="K94" s="32">
        <v>4</v>
      </c>
      <c r="L94" s="32"/>
      <c r="M94" s="32" t="s">
        <v>1426</v>
      </c>
      <c r="N94" s="32">
        <v>5</v>
      </c>
      <c r="O94" s="32">
        <v>1</v>
      </c>
      <c r="P94" s="32" t="s">
        <v>1106</v>
      </c>
      <c r="Q94" s="32" t="s">
        <v>876</v>
      </c>
      <c r="R94" s="32" t="s">
        <v>1427</v>
      </c>
      <c r="S94" s="28"/>
      <c r="T94" s="28"/>
      <c r="U94" s="28"/>
      <c r="V94" s="28"/>
      <c r="W94" s="28"/>
      <c r="X94" s="29"/>
      <c r="Y94" s="29"/>
      <c r="Z94" s="29"/>
    </row>
    <row r="95" spans="1:26" x14ac:dyDescent="0.25">
      <c r="A95" s="32" t="s">
        <v>1428</v>
      </c>
      <c r="B95" s="32"/>
      <c r="C95" s="32" t="s">
        <v>1319</v>
      </c>
      <c r="D95" s="32" t="s">
        <v>1425</v>
      </c>
      <c r="E95" s="32" t="s">
        <v>1104</v>
      </c>
      <c r="F95" s="33">
        <v>7061872</v>
      </c>
      <c r="G95" s="32">
        <v>1</v>
      </c>
      <c r="H95" s="32"/>
      <c r="I95" s="32">
        <v>57</v>
      </c>
      <c r="J95" s="32"/>
      <c r="K95" s="32">
        <v>4</v>
      </c>
      <c r="L95" s="32"/>
      <c r="M95" s="32" t="s">
        <v>1429</v>
      </c>
      <c r="N95" s="32">
        <v>7</v>
      </c>
      <c r="O95" s="32">
        <v>1</v>
      </c>
      <c r="P95" s="32" t="s">
        <v>1106</v>
      </c>
      <c r="Q95" s="32" t="s">
        <v>876</v>
      </c>
      <c r="R95" s="32" t="s">
        <v>1320</v>
      </c>
      <c r="S95" s="28"/>
      <c r="T95" s="28"/>
      <c r="U95" s="28"/>
      <c r="V95" s="28"/>
      <c r="W95" s="28"/>
      <c r="X95" s="29"/>
      <c r="Y95" s="29"/>
      <c r="Z95" s="29"/>
    </row>
    <row r="96" spans="1:26" x14ac:dyDescent="0.25">
      <c r="A96" s="32" t="s">
        <v>1430</v>
      </c>
      <c r="B96" s="32" t="s">
        <v>1431</v>
      </c>
      <c r="C96" s="32" t="s">
        <v>1432</v>
      </c>
      <c r="D96" s="32" t="s">
        <v>1193</v>
      </c>
      <c r="E96" s="32" t="s">
        <v>1104</v>
      </c>
      <c r="F96" s="33">
        <v>7062652</v>
      </c>
      <c r="G96" s="32"/>
      <c r="H96" s="32">
        <v>1</v>
      </c>
      <c r="I96" s="32">
        <v>43</v>
      </c>
      <c r="J96" s="32">
        <v>2</v>
      </c>
      <c r="K96" s="32">
        <v>4</v>
      </c>
      <c r="L96" s="32"/>
      <c r="M96" s="32" t="s">
        <v>1433</v>
      </c>
      <c r="N96" s="32">
        <v>3</v>
      </c>
      <c r="O96" s="32">
        <v>1</v>
      </c>
      <c r="P96" s="32" t="s">
        <v>1106</v>
      </c>
      <c r="Q96" s="32" t="s">
        <v>876</v>
      </c>
      <c r="R96" s="32" t="s">
        <v>1434</v>
      </c>
      <c r="S96" s="28"/>
      <c r="T96" s="28"/>
      <c r="U96" s="28"/>
      <c r="V96" s="28"/>
      <c r="W96" s="28"/>
      <c r="X96" s="29"/>
      <c r="Y96" s="29"/>
      <c r="Z96" s="29"/>
    </row>
    <row r="97" spans="1:26" x14ac:dyDescent="0.25">
      <c r="A97" s="32" t="s">
        <v>1435</v>
      </c>
      <c r="B97" s="32" t="s">
        <v>1436</v>
      </c>
      <c r="C97" s="32" t="s">
        <v>1437</v>
      </c>
      <c r="D97" s="32" t="s">
        <v>1438</v>
      </c>
      <c r="E97" s="32" t="s">
        <v>1104</v>
      </c>
      <c r="F97" s="33">
        <v>86056593</v>
      </c>
      <c r="G97" s="32">
        <v>1</v>
      </c>
      <c r="H97" s="32"/>
      <c r="I97" s="32">
        <f t="shared" ref="I97:I100" si="1">2015-1963</f>
        <v>52</v>
      </c>
      <c r="J97" s="32"/>
      <c r="K97" s="32">
        <v>4</v>
      </c>
      <c r="L97" s="32"/>
      <c r="M97" s="32" t="s">
        <v>1402</v>
      </c>
      <c r="N97" s="32">
        <v>5</v>
      </c>
      <c r="O97" s="32">
        <v>1</v>
      </c>
      <c r="P97" s="32" t="s">
        <v>1106</v>
      </c>
      <c r="Q97" s="32" t="s">
        <v>876</v>
      </c>
      <c r="R97" s="32" t="s">
        <v>1427</v>
      </c>
      <c r="S97" s="28"/>
      <c r="T97" s="28"/>
      <c r="U97" s="28"/>
      <c r="V97" s="28"/>
      <c r="W97" s="28"/>
      <c r="X97" s="29"/>
      <c r="Y97" s="29"/>
      <c r="Z97" s="29"/>
    </row>
    <row r="98" spans="1:26" ht="22.5" x14ac:dyDescent="0.25">
      <c r="A98" s="32" t="s">
        <v>1439</v>
      </c>
      <c r="B98" s="34"/>
      <c r="C98" s="32" t="s">
        <v>1440</v>
      </c>
      <c r="D98" s="32" t="s">
        <v>1441</v>
      </c>
      <c r="E98" s="32" t="s">
        <v>1104</v>
      </c>
      <c r="F98" s="33">
        <v>21207672</v>
      </c>
      <c r="G98" s="32"/>
      <c r="H98" s="32">
        <v>1</v>
      </c>
      <c r="I98" s="32">
        <v>50</v>
      </c>
      <c r="J98" s="32">
        <v>2</v>
      </c>
      <c r="K98" s="32">
        <v>4</v>
      </c>
      <c r="L98" s="32"/>
      <c r="M98" s="32" t="s">
        <v>1442</v>
      </c>
      <c r="N98" s="32">
        <v>10</v>
      </c>
      <c r="O98" s="32">
        <v>1</v>
      </c>
      <c r="P98" s="32" t="s">
        <v>1106</v>
      </c>
      <c r="Q98" s="32" t="s">
        <v>876</v>
      </c>
      <c r="R98" s="32" t="s">
        <v>1410</v>
      </c>
      <c r="S98" s="28"/>
      <c r="T98" s="28"/>
      <c r="U98" s="28"/>
      <c r="V98" s="28"/>
      <c r="W98" s="28"/>
      <c r="X98" s="29"/>
      <c r="Y98" s="29"/>
      <c r="Z98" s="29"/>
    </row>
    <row r="99" spans="1:26" x14ac:dyDescent="0.25">
      <c r="A99" s="32" t="s">
        <v>1443</v>
      </c>
      <c r="B99" s="32" t="s">
        <v>1444</v>
      </c>
      <c r="C99" s="32" t="s">
        <v>1445</v>
      </c>
      <c r="D99" s="32" t="s">
        <v>1446</v>
      </c>
      <c r="E99" s="32" t="s">
        <v>1104</v>
      </c>
      <c r="F99" s="33">
        <v>1123038467</v>
      </c>
      <c r="G99" s="32">
        <v>1</v>
      </c>
      <c r="H99" s="32"/>
      <c r="I99" s="32">
        <f t="shared" si="1"/>
        <v>52</v>
      </c>
      <c r="J99" s="32"/>
      <c r="K99" s="32">
        <v>4</v>
      </c>
      <c r="L99" s="32"/>
      <c r="M99" s="32" t="s">
        <v>1447</v>
      </c>
      <c r="N99" s="32">
        <v>7</v>
      </c>
      <c r="O99" s="32">
        <v>1</v>
      </c>
      <c r="P99" s="32" t="s">
        <v>1106</v>
      </c>
      <c r="Q99" s="32" t="s">
        <v>876</v>
      </c>
      <c r="R99" s="32" t="s">
        <v>1448</v>
      </c>
      <c r="S99" s="28"/>
      <c r="T99" s="28"/>
      <c r="U99" s="28"/>
      <c r="V99" s="28"/>
      <c r="W99" s="28"/>
      <c r="X99" s="29"/>
      <c r="Y99" s="29"/>
      <c r="Z99" s="29"/>
    </row>
    <row r="100" spans="1:26" x14ac:dyDescent="0.25">
      <c r="A100" s="32" t="s">
        <v>1373</v>
      </c>
      <c r="B100" s="32"/>
      <c r="C100" s="32" t="s">
        <v>1446</v>
      </c>
      <c r="D100" s="32" t="s">
        <v>1449</v>
      </c>
      <c r="E100" s="32" t="s">
        <v>1104</v>
      </c>
      <c r="F100" s="33">
        <v>51610697</v>
      </c>
      <c r="G100" s="32"/>
      <c r="H100" s="32">
        <v>1</v>
      </c>
      <c r="I100" s="32">
        <f t="shared" si="1"/>
        <v>52</v>
      </c>
      <c r="J100" s="32"/>
      <c r="K100" s="32">
        <v>4</v>
      </c>
      <c r="L100" s="32"/>
      <c r="M100" s="32"/>
      <c r="N100" s="32"/>
      <c r="O100" s="32">
        <v>1</v>
      </c>
      <c r="P100" s="32"/>
      <c r="Q100" s="32" t="s">
        <v>876</v>
      </c>
      <c r="R100" s="32"/>
      <c r="S100" s="28"/>
      <c r="T100" s="28"/>
      <c r="U100" s="28"/>
      <c r="V100" s="28"/>
      <c r="W100" s="28"/>
      <c r="X100" s="29"/>
      <c r="Y100" s="29"/>
      <c r="Z100" s="29"/>
    </row>
    <row r="101" spans="1:26" x14ac:dyDescent="0.25">
      <c r="A101" s="32" t="s">
        <v>1183</v>
      </c>
      <c r="B101" s="32" t="s">
        <v>1131</v>
      </c>
      <c r="C101" s="32" t="s">
        <v>1450</v>
      </c>
      <c r="D101" s="32" t="s">
        <v>1451</v>
      </c>
      <c r="E101" s="32" t="s">
        <v>1104</v>
      </c>
      <c r="F101" s="33">
        <v>4266072</v>
      </c>
      <c r="G101" s="32">
        <v>1</v>
      </c>
      <c r="H101" s="32"/>
      <c r="I101" s="32">
        <v>43</v>
      </c>
      <c r="J101" s="32"/>
      <c r="K101" s="32">
        <v>4</v>
      </c>
      <c r="L101" s="32"/>
      <c r="M101" s="32" t="s">
        <v>1452</v>
      </c>
      <c r="N101" s="32">
        <v>10</v>
      </c>
      <c r="O101" s="32">
        <v>1</v>
      </c>
      <c r="P101" s="32" t="s">
        <v>1106</v>
      </c>
      <c r="Q101" s="32" t="s">
        <v>876</v>
      </c>
      <c r="R101" s="32" t="s">
        <v>1453</v>
      </c>
      <c r="S101" s="28"/>
      <c r="T101" s="28"/>
      <c r="U101" s="28"/>
      <c r="V101" s="28"/>
      <c r="W101" s="28"/>
      <c r="X101" s="29"/>
      <c r="Y101" s="29"/>
      <c r="Z101" s="29"/>
    </row>
    <row r="102" spans="1:26" ht="22.5" x14ac:dyDescent="0.25">
      <c r="A102" s="32" t="s">
        <v>1454</v>
      </c>
      <c r="B102" s="32"/>
      <c r="C102" s="32" t="s">
        <v>1110</v>
      </c>
      <c r="D102" s="32"/>
      <c r="E102" s="32" t="s">
        <v>1104</v>
      </c>
      <c r="F102" s="33">
        <v>17318427</v>
      </c>
      <c r="G102" s="32">
        <v>1</v>
      </c>
      <c r="H102" s="32"/>
      <c r="I102" s="32">
        <v>39</v>
      </c>
      <c r="J102" s="32"/>
      <c r="K102" s="32">
        <v>4</v>
      </c>
      <c r="L102" s="32"/>
      <c r="M102" s="32" t="s">
        <v>1455</v>
      </c>
      <c r="N102" s="32">
        <v>8</v>
      </c>
      <c r="O102" s="32">
        <v>1</v>
      </c>
      <c r="P102" s="32" t="s">
        <v>1106</v>
      </c>
      <c r="Q102" s="32" t="s">
        <v>876</v>
      </c>
      <c r="R102" s="32" t="s">
        <v>1410</v>
      </c>
      <c r="S102" s="28"/>
      <c r="T102" s="28"/>
      <c r="U102" s="28"/>
      <c r="V102" s="28"/>
      <c r="W102" s="28"/>
      <c r="X102" s="29"/>
      <c r="Y102" s="29"/>
      <c r="Z102" s="29"/>
    </row>
    <row r="103" spans="1:26" ht="22.5" x14ac:dyDescent="0.25">
      <c r="A103" s="32" t="s">
        <v>1403</v>
      </c>
      <c r="B103" s="32" t="s">
        <v>1456</v>
      </c>
      <c r="C103" s="32" t="s">
        <v>1457</v>
      </c>
      <c r="D103" s="32" t="s">
        <v>1458</v>
      </c>
      <c r="E103" s="32" t="s">
        <v>1104</v>
      </c>
      <c r="F103" s="33">
        <v>7061985</v>
      </c>
      <c r="G103" s="32">
        <v>1</v>
      </c>
      <c r="H103" s="32"/>
      <c r="I103" s="32">
        <v>40</v>
      </c>
      <c r="J103" s="32"/>
      <c r="K103" s="32">
        <v>4</v>
      </c>
      <c r="L103" s="32"/>
      <c r="M103" s="32" t="s">
        <v>1459</v>
      </c>
      <c r="N103" s="32">
        <v>10</v>
      </c>
      <c r="O103" s="32">
        <v>1</v>
      </c>
      <c r="P103" s="32" t="s">
        <v>1106</v>
      </c>
      <c r="Q103" s="32" t="s">
        <v>876</v>
      </c>
      <c r="R103" s="32" t="s">
        <v>1460</v>
      </c>
      <c r="S103" s="28"/>
      <c r="T103" s="28"/>
      <c r="U103" s="28"/>
      <c r="V103" s="28"/>
      <c r="W103" s="28"/>
      <c r="X103" s="29"/>
      <c r="Y103" s="29"/>
      <c r="Z103" s="29"/>
    </row>
    <row r="104" spans="1:26" ht="22.5" x14ac:dyDescent="0.25">
      <c r="A104" s="32" t="s">
        <v>1373</v>
      </c>
      <c r="B104" s="32" t="s">
        <v>1461</v>
      </c>
      <c r="C104" s="32" t="s">
        <v>1457</v>
      </c>
      <c r="D104" s="32" t="s">
        <v>1462</v>
      </c>
      <c r="E104" s="32" t="s">
        <v>1104</v>
      </c>
      <c r="F104" s="33">
        <v>39998201</v>
      </c>
      <c r="G104" s="32"/>
      <c r="H104" s="32">
        <v>1</v>
      </c>
      <c r="I104" s="32">
        <v>43</v>
      </c>
      <c r="J104" s="32">
        <v>2</v>
      </c>
      <c r="K104" s="32">
        <v>4</v>
      </c>
      <c r="L104" s="32"/>
      <c r="M104" s="32" t="s">
        <v>1463</v>
      </c>
      <c r="N104" s="32">
        <v>20</v>
      </c>
      <c r="O104" s="32">
        <v>1</v>
      </c>
      <c r="P104" s="32" t="s">
        <v>1106</v>
      </c>
      <c r="Q104" s="32" t="s">
        <v>876</v>
      </c>
      <c r="R104" s="32" t="s">
        <v>1434</v>
      </c>
      <c r="S104" s="28"/>
      <c r="T104" s="28"/>
      <c r="U104" s="28"/>
      <c r="V104" s="28"/>
      <c r="W104" s="28"/>
      <c r="X104" s="29"/>
      <c r="Y104" s="29"/>
      <c r="Z104" s="29"/>
    </row>
    <row r="105" spans="1:26" x14ac:dyDescent="0.25">
      <c r="A105" s="32" t="s">
        <v>1464</v>
      </c>
      <c r="B105" s="32" t="s">
        <v>1436</v>
      </c>
      <c r="C105" s="32" t="s">
        <v>1204</v>
      </c>
      <c r="D105" s="32" t="s">
        <v>1125</v>
      </c>
      <c r="E105" s="32" t="s">
        <v>1104</v>
      </c>
      <c r="F105" s="33">
        <v>96191921</v>
      </c>
      <c r="G105" s="32">
        <v>1</v>
      </c>
      <c r="H105" s="32"/>
      <c r="I105" s="32">
        <f>2015-1975</f>
        <v>40</v>
      </c>
      <c r="J105" s="32"/>
      <c r="K105" s="32">
        <v>4</v>
      </c>
      <c r="L105" s="32"/>
      <c r="M105" s="32" t="s">
        <v>1465</v>
      </c>
      <c r="N105" s="32">
        <v>26.6</v>
      </c>
      <c r="O105" s="32">
        <v>1</v>
      </c>
      <c r="P105" s="32" t="s">
        <v>1106</v>
      </c>
      <c r="Q105" s="32" t="s">
        <v>1466</v>
      </c>
      <c r="R105" s="32" t="s">
        <v>1467</v>
      </c>
      <c r="S105" s="28"/>
      <c r="T105" s="28"/>
      <c r="U105" s="28"/>
      <c r="V105" s="28"/>
      <c r="W105" s="28"/>
      <c r="X105" s="29"/>
      <c r="Y105" s="29"/>
      <c r="Z105" s="29"/>
    </row>
    <row r="106" spans="1:26" s="27" customFormat="1" x14ac:dyDescent="0.25">
      <c r="A106" s="46" t="s">
        <v>1162</v>
      </c>
      <c r="B106" s="46" t="s">
        <v>1468</v>
      </c>
      <c r="C106" s="46" t="s">
        <v>1469</v>
      </c>
      <c r="D106" s="46"/>
      <c r="E106" s="46" t="s">
        <v>1104</v>
      </c>
      <c r="F106" s="47">
        <v>9506022</v>
      </c>
      <c r="G106" s="46">
        <v>1</v>
      </c>
      <c r="H106" s="46"/>
      <c r="I106" s="46">
        <f>2015-1970</f>
        <v>45</v>
      </c>
      <c r="J106" s="46"/>
      <c r="K106" s="46">
        <v>4</v>
      </c>
      <c r="L106" s="46"/>
      <c r="M106" s="46" t="s">
        <v>1470</v>
      </c>
      <c r="N106" s="46">
        <v>3</v>
      </c>
      <c r="O106" s="46">
        <v>1</v>
      </c>
      <c r="P106" s="46" t="s">
        <v>1106</v>
      </c>
      <c r="Q106" s="46" t="s">
        <v>1466</v>
      </c>
      <c r="R106" s="46" t="s">
        <v>1471</v>
      </c>
      <c r="S106" s="48"/>
      <c r="T106" s="48"/>
      <c r="U106" s="48"/>
      <c r="V106" s="48"/>
      <c r="W106" s="48"/>
      <c r="X106" s="49"/>
      <c r="Y106" s="49"/>
      <c r="Z106" s="49"/>
    </row>
    <row r="107" spans="1:26" x14ac:dyDescent="0.25">
      <c r="A107" s="32" t="s">
        <v>1211</v>
      </c>
      <c r="B107" s="32" t="s">
        <v>1132</v>
      </c>
      <c r="C107" s="32" t="s">
        <v>1472</v>
      </c>
      <c r="D107" s="32" t="s">
        <v>1193</v>
      </c>
      <c r="E107" s="32" t="s">
        <v>1104</v>
      </c>
      <c r="F107" s="33">
        <v>7360192</v>
      </c>
      <c r="G107" s="32">
        <v>1</v>
      </c>
      <c r="H107" s="32"/>
      <c r="I107" s="32">
        <f>2015-1958</f>
        <v>57</v>
      </c>
      <c r="J107" s="32"/>
      <c r="K107" s="32">
        <v>4</v>
      </c>
      <c r="L107" s="32"/>
      <c r="M107" s="32" t="s">
        <v>1402</v>
      </c>
      <c r="N107" s="32">
        <v>6.2</v>
      </c>
      <c r="O107" s="32">
        <v>1</v>
      </c>
      <c r="P107" s="32" t="s">
        <v>1106</v>
      </c>
      <c r="Q107" s="32" t="s">
        <v>1466</v>
      </c>
      <c r="R107" s="32" t="s">
        <v>1473</v>
      </c>
      <c r="S107" s="28"/>
      <c r="T107" s="28"/>
      <c r="U107" s="28"/>
      <c r="V107" s="28"/>
      <c r="W107" s="28"/>
      <c r="X107" s="29"/>
      <c r="Y107" s="29"/>
      <c r="Z107" s="29"/>
    </row>
    <row r="108" spans="1:26" x14ac:dyDescent="0.25">
      <c r="A108" s="32" t="s">
        <v>1474</v>
      </c>
      <c r="B108" s="32" t="s">
        <v>1475</v>
      </c>
      <c r="C108" s="32" t="s">
        <v>1155</v>
      </c>
      <c r="D108" s="32" t="s">
        <v>1110</v>
      </c>
      <c r="E108" s="32" t="s">
        <v>1104</v>
      </c>
      <c r="F108" s="33">
        <v>9654432</v>
      </c>
      <c r="G108" s="32">
        <v>1</v>
      </c>
      <c r="H108" s="32"/>
      <c r="I108" s="32">
        <f>2015-1963</f>
        <v>52</v>
      </c>
      <c r="J108" s="32"/>
      <c r="K108" s="32">
        <v>4</v>
      </c>
      <c r="L108" s="32"/>
      <c r="M108" s="32" t="s">
        <v>1476</v>
      </c>
      <c r="N108" s="32">
        <v>3</v>
      </c>
      <c r="O108" s="32">
        <v>1</v>
      </c>
      <c r="P108" s="32" t="s">
        <v>1106</v>
      </c>
      <c r="Q108" s="32" t="s">
        <v>1466</v>
      </c>
      <c r="R108" s="32" t="s">
        <v>1477</v>
      </c>
      <c r="S108" s="28"/>
      <c r="T108" s="28"/>
      <c r="U108" s="28"/>
      <c r="V108" s="28"/>
      <c r="W108" s="28"/>
      <c r="X108" s="29"/>
      <c r="Y108" s="29"/>
      <c r="Z108" s="29"/>
    </row>
    <row r="109" spans="1:26" x14ac:dyDescent="0.25">
      <c r="A109" s="32" t="s">
        <v>1478</v>
      </c>
      <c r="B109" s="32"/>
      <c r="C109" s="32" t="s">
        <v>1479</v>
      </c>
      <c r="D109" s="32" t="s">
        <v>1480</v>
      </c>
      <c r="E109" s="32" t="s">
        <v>1104</v>
      </c>
      <c r="F109" s="33">
        <v>24227686</v>
      </c>
      <c r="G109" s="32"/>
      <c r="H109" s="32">
        <v>1</v>
      </c>
      <c r="I109" s="32">
        <f>2015-1971</f>
        <v>44</v>
      </c>
      <c r="J109" s="32">
        <v>2</v>
      </c>
      <c r="K109" s="32">
        <v>4</v>
      </c>
      <c r="L109" s="32"/>
      <c r="M109" s="32" t="s">
        <v>1481</v>
      </c>
      <c r="N109" s="32">
        <v>5</v>
      </c>
      <c r="O109" s="32">
        <v>1</v>
      </c>
      <c r="P109" s="32" t="s">
        <v>1106</v>
      </c>
      <c r="Q109" s="32" t="s">
        <v>1466</v>
      </c>
      <c r="R109" s="32" t="s">
        <v>1482</v>
      </c>
      <c r="S109" s="28"/>
      <c r="T109" s="28"/>
      <c r="U109" s="28"/>
      <c r="V109" s="28"/>
      <c r="W109" s="28"/>
      <c r="X109" s="29"/>
      <c r="Y109" s="29"/>
      <c r="Z109" s="29"/>
    </row>
    <row r="110" spans="1:26" ht="22.5" x14ac:dyDescent="0.25">
      <c r="A110" s="32" t="s">
        <v>1483</v>
      </c>
      <c r="B110" s="32"/>
      <c r="C110" s="32" t="s">
        <v>1484</v>
      </c>
      <c r="D110" s="32" t="s">
        <v>1214</v>
      </c>
      <c r="E110" s="32" t="s">
        <v>1104</v>
      </c>
      <c r="F110" s="33">
        <v>24226626</v>
      </c>
      <c r="G110" s="32"/>
      <c r="H110" s="32">
        <v>1</v>
      </c>
      <c r="I110" s="32">
        <f>2015-1960</f>
        <v>55</v>
      </c>
      <c r="J110" s="32">
        <v>2</v>
      </c>
      <c r="K110" s="32">
        <v>4</v>
      </c>
      <c r="L110" s="32"/>
      <c r="M110" s="32" t="s">
        <v>1485</v>
      </c>
      <c r="N110" s="32">
        <v>8</v>
      </c>
      <c r="O110" s="32">
        <v>1</v>
      </c>
      <c r="P110" s="32" t="s">
        <v>1106</v>
      </c>
      <c r="Q110" s="32" t="s">
        <v>1466</v>
      </c>
      <c r="R110" s="32" t="s">
        <v>1486</v>
      </c>
      <c r="S110" s="28"/>
      <c r="T110" s="28"/>
      <c r="U110" s="28"/>
      <c r="V110" s="28"/>
      <c r="W110" s="28"/>
      <c r="X110" s="29"/>
      <c r="Y110" s="29"/>
      <c r="Z110" s="29"/>
    </row>
    <row r="111" spans="1:26" ht="22.5" x14ac:dyDescent="0.25">
      <c r="A111" s="32" t="s">
        <v>1487</v>
      </c>
      <c r="B111" s="32"/>
      <c r="C111" s="32" t="s">
        <v>1138</v>
      </c>
      <c r="D111" s="32" t="s">
        <v>1488</v>
      </c>
      <c r="E111" s="32" t="s">
        <v>1104</v>
      </c>
      <c r="F111" s="33">
        <v>24227441</v>
      </c>
      <c r="G111" s="32"/>
      <c r="H111" s="32">
        <v>1</v>
      </c>
      <c r="I111" s="32">
        <f>2015-1965</f>
        <v>50</v>
      </c>
      <c r="J111" s="32">
        <v>2</v>
      </c>
      <c r="K111" s="32">
        <v>4</v>
      </c>
      <c r="L111" s="32"/>
      <c r="M111" s="32" t="s">
        <v>1489</v>
      </c>
      <c r="N111" s="32">
        <v>5</v>
      </c>
      <c r="O111" s="32">
        <v>1</v>
      </c>
      <c r="P111" s="32" t="s">
        <v>1106</v>
      </c>
      <c r="Q111" s="32" t="s">
        <v>1466</v>
      </c>
      <c r="R111" s="32" t="s">
        <v>1486</v>
      </c>
      <c r="S111" s="28"/>
      <c r="T111" s="28"/>
      <c r="U111" s="28"/>
      <c r="V111" s="28"/>
      <c r="W111" s="28"/>
      <c r="X111" s="29"/>
      <c r="Y111" s="29"/>
      <c r="Z111" s="29"/>
    </row>
    <row r="112" spans="1:26" x14ac:dyDescent="0.25">
      <c r="A112" s="32" t="s">
        <v>1166</v>
      </c>
      <c r="B112" s="32" t="s">
        <v>1490</v>
      </c>
      <c r="C112" s="32" t="s">
        <v>1491</v>
      </c>
      <c r="D112" s="32" t="s">
        <v>1492</v>
      </c>
      <c r="E112" s="32" t="s">
        <v>1104</v>
      </c>
      <c r="F112" s="33">
        <v>3125276092</v>
      </c>
      <c r="G112" s="32">
        <v>1</v>
      </c>
      <c r="H112" s="32"/>
      <c r="I112" s="32">
        <f>2015-1955</f>
        <v>60</v>
      </c>
      <c r="J112" s="32"/>
      <c r="K112" s="32">
        <v>4</v>
      </c>
      <c r="L112" s="32"/>
      <c r="M112" s="32" t="s">
        <v>1493</v>
      </c>
      <c r="N112" s="32">
        <v>28</v>
      </c>
      <c r="O112" s="32">
        <v>1</v>
      </c>
      <c r="P112" s="32" t="s">
        <v>1106</v>
      </c>
      <c r="Q112" s="32" t="s">
        <v>1466</v>
      </c>
      <c r="R112" s="32" t="s">
        <v>1494</v>
      </c>
      <c r="S112" s="28"/>
      <c r="T112" s="28"/>
      <c r="U112" s="28"/>
      <c r="V112" s="28"/>
      <c r="W112" s="28"/>
      <c r="X112" s="29"/>
      <c r="Y112" s="29"/>
      <c r="Z112" s="29"/>
    </row>
    <row r="113" spans="1:26" x14ac:dyDescent="0.25">
      <c r="A113" s="32" t="s">
        <v>1495</v>
      </c>
      <c r="B113" s="32" t="s">
        <v>1496</v>
      </c>
      <c r="C113" s="32" t="s">
        <v>1497</v>
      </c>
      <c r="D113" s="32" t="s">
        <v>1498</v>
      </c>
      <c r="E113" s="32" t="s">
        <v>1104</v>
      </c>
      <c r="F113" s="33">
        <v>23726203</v>
      </c>
      <c r="G113" s="32"/>
      <c r="H113" s="32">
        <v>1</v>
      </c>
      <c r="I113" s="32">
        <f>2015-1979</f>
        <v>36</v>
      </c>
      <c r="J113" s="32">
        <v>2</v>
      </c>
      <c r="K113" s="32">
        <v>4</v>
      </c>
      <c r="L113" s="32"/>
      <c r="M113" s="32" t="s">
        <v>1260</v>
      </c>
      <c r="N113" s="32">
        <v>5</v>
      </c>
      <c r="O113" s="32">
        <v>1</v>
      </c>
      <c r="P113" s="32" t="s">
        <v>1106</v>
      </c>
      <c r="Q113" s="32" t="s">
        <v>1466</v>
      </c>
      <c r="R113" s="32" t="s">
        <v>1499</v>
      </c>
      <c r="S113" s="28"/>
      <c r="T113" s="28"/>
      <c r="U113" s="28"/>
      <c r="V113" s="28"/>
      <c r="W113" s="28"/>
      <c r="X113" s="29"/>
      <c r="Y113" s="29"/>
      <c r="Z113" s="29"/>
    </row>
    <row r="114" spans="1:26" x14ac:dyDescent="0.25">
      <c r="A114" s="32" t="s">
        <v>1500</v>
      </c>
      <c r="B114" s="32" t="s">
        <v>1501</v>
      </c>
      <c r="C114" s="32" t="s">
        <v>1502</v>
      </c>
      <c r="D114" s="32"/>
      <c r="E114" s="32" t="s">
        <v>1104</v>
      </c>
      <c r="F114" s="33">
        <v>74750095</v>
      </c>
      <c r="G114" s="32">
        <v>1</v>
      </c>
      <c r="H114" s="32"/>
      <c r="I114" s="32" t="s">
        <v>1397</v>
      </c>
      <c r="J114" s="32"/>
      <c r="K114" s="32">
        <v>4</v>
      </c>
      <c r="L114" s="32"/>
      <c r="M114" s="32" t="s">
        <v>1503</v>
      </c>
      <c r="N114" s="32">
        <v>1</v>
      </c>
      <c r="O114" s="32">
        <v>1</v>
      </c>
      <c r="P114" s="32" t="s">
        <v>1106</v>
      </c>
      <c r="Q114" s="32" t="s">
        <v>1466</v>
      </c>
      <c r="R114" s="32" t="s">
        <v>1504</v>
      </c>
      <c r="S114" s="28"/>
      <c r="T114" s="28"/>
      <c r="U114" s="28"/>
      <c r="V114" s="28"/>
      <c r="W114" s="28"/>
      <c r="X114" s="29"/>
      <c r="Y114" s="29"/>
      <c r="Z114" s="29"/>
    </row>
    <row r="115" spans="1:26" ht="22.5" x14ac:dyDescent="0.25">
      <c r="A115" s="32" t="s">
        <v>1505</v>
      </c>
      <c r="B115" s="32"/>
      <c r="C115" s="32" t="s">
        <v>1506</v>
      </c>
      <c r="D115" s="32" t="s">
        <v>1507</v>
      </c>
      <c r="E115" s="32" t="s">
        <v>1104</v>
      </c>
      <c r="F115" s="33">
        <v>74300668</v>
      </c>
      <c r="G115" s="32">
        <v>1</v>
      </c>
      <c r="H115" s="32"/>
      <c r="I115" s="32">
        <f>2015-1962</f>
        <v>53</v>
      </c>
      <c r="J115" s="32"/>
      <c r="K115" s="32">
        <v>4</v>
      </c>
      <c r="L115" s="32"/>
      <c r="M115" s="32" t="s">
        <v>1508</v>
      </c>
      <c r="N115" s="32">
        <v>12</v>
      </c>
      <c r="O115" s="32">
        <v>1</v>
      </c>
      <c r="P115" s="32" t="s">
        <v>1106</v>
      </c>
      <c r="Q115" s="32" t="s">
        <v>870</v>
      </c>
      <c r="R115" s="32" t="s">
        <v>1509</v>
      </c>
      <c r="S115" s="28"/>
      <c r="T115" s="28"/>
      <c r="U115" s="28"/>
      <c r="V115" s="28"/>
      <c r="W115" s="28"/>
      <c r="X115" s="29"/>
      <c r="Y115" s="29"/>
      <c r="Z115" s="29"/>
    </row>
    <row r="116" spans="1:26" x14ac:dyDescent="0.25">
      <c r="A116" s="32" t="s">
        <v>1510</v>
      </c>
      <c r="B116" s="32" t="s">
        <v>1220</v>
      </c>
      <c r="C116" s="32" t="s">
        <v>1511</v>
      </c>
      <c r="D116" s="32" t="s">
        <v>1512</v>
      </c>
      <c r="E116" s="32" t="s">
        <v>1104</v>
      </c>
      <c r="F116" s="33">
        <v>9651693</v>
      </c>
      <c r="G116" s="32">
        <v>1</v>
      </c>
      <c r="H116" s="32"/>
      <c r="I116" s="32">
        <f>2015-1953</f>
        <v>62</v>
      </c>
      <c r="J116" s="32"/>
      <c r="K116" s="32">
        <v>4</v>
      </c>
      <c r="L116" s="32"/>
      <c r="M116" s="32" t="s">
        <v>1513</v>
      </c>
      <c r="N116" s="32">
        <v>3</v>
      </c>
      <c r="O116" s="32">
        <v>1</v>
      </c>
      <c r="P116" s="32" t="s">
        <v>1106</v>
      </c>
      <c r="Q116" s="32" t="s">
        <v>870</v>
      </c>
      <c r="R116" s="32" t="s">
        <v>1514</v>
      </c>
      <c r="S116" s="28"/>
      <c r="T116" s="28"/>
      <c r="U116" s="28"/>
      <c r="V116" s="28"/>
      <c r="W116" s="28"/>
      <c r="X116" s="29"/>
      <c r="Y116" s="29"/>
      <c r="Z116" s="29"/>
    </row>
    <row r="117" spans="1:26" x14ac:dyDescent="0.25">
      <c r="A117" s="32" t="s">
        <v>1119</v>
      </c>
      <c r="B117" s="32" t="s">
        <v>1515</v>
      </c>
      <c r="C117" s="32" t="s">
        <v>1516</v>
      </c>
      <c r="D117" s="32" t="s">
        <v>1351</v>
      </c>
      <c r="E117" s="32" t="s">
        <v>1104</v>
      </c>
      <c r="F117" s="33">
        <v>9652244</v>
      </c>
      <c r="G117" s="32">
        <v>1</v>
      </c>
      <c r="H117" s="32"/>
      <c r="I117" s="32">
        <f>2015-1953</f>
        <v>62</v>
      </c>
      <c r="J117" s="32"/>
      <c r="K117" s="32">
        <v>4</v>
      </c>
      <c r="L117" s="32"/>
      <c r="M117" s="32" t="s">
        <v>1517</v>
      </c>
      <c r="N117" s="32">
        <v>10</v>
      </c>
      <c r="O117" s="32">
        <v>1</v>
      </c>
      <c r="P117" s="32" t="s">
        <v>1106</v>
      </c>
      <c r="Q117" s="32" t="s">
        <v>870</v>
      </c>
      <c r="R117" s="32" t="s">
        <v>1514</v>
      </c>
      <c r="S117" s="28"/>
      <c r="T117" s="28"/>
      <c r="U117" s="28"/>
      <c r="V117" s="28"/>
      <c r="W117" s="28"/>
      <c r="X117" s="29"/>
      <c r="Y117" s="29"/>
      <c r="Z117" s="29"/>
    </row>
    <row r="118" spans="1:26" ht="22.5" x14ac:dyDescent="0.25">
      <c r="A118" s="32" t="s">
        <v>1162</v>
      </c>
      <c r="B118" s="32" t="s">
        <v>1518</v>
      </c>
      <c r="C118" s="32" t="s">
        <v>1519</v>
      </c>
      <c r="D118" s="32" t="s">
        <v>1109</v>
      </c>
      <c r="E118" s="32" t="s">
        <v>1104</v>
      </c>
      <c r="F118" s="33">
        <v>17310724</v>
      </c>
      <c r="G118" s="32">
        <v>1</v>
      </c>
      <c r="H118" s="32"/>
      <c r="I118" s="32">
        <f>2015-1958</f>
        <v>57</v>
      </c>
      <c r="J118" s="32"/>
      <c r="K118" s="32">
        <v>4</v>
      </c>
      <c r="L118" s="32"/>
      <c r="M118" s="32" t="s">
        <v>1520</v>
      </c>
      <c r="N118" s="32">
        <v>8</v>
      </c>
      <c r="O118" s="32">
        <v>1</v>
      </c>
      <c r="P118" s="32" t="s">
        <v>1106</v>
      </c>
      <c r="Q118" s="32" t="s">
        <v>870</v>
      </c>
      <c r="R118" s="32" t="s">
        <v>1521</v>
      </c>
      <c r="S118" s="28"/>
      <c r="T118" s="28"/>
      <c r="U118" s="28"/>
      <c r="V118" s="28"/>
      <c r="W118" s="28"/>
      <c r="X118" s="29"/>
      <c r="Y118" s="29"/>
      <c r="Z118" s="29"/>
    </row>
    <row r="119" spans="1:26" x14ac:dyDescent="0.25">
      <c r="A119" s="32" t="s">
        <v>1220</v>
      </c>
      <c r="B119" s="32" t="s">
        <v>1217</v>
      </c>
      <c r="C119" s="32" t="s">
        <v>1522</v>
      </c>
      <c r="D119" s="32" t="s">
        <v>1523</v>
      </c>
      <c r="E119" s="32" t="s">
        <v>1104</v>
      </c>
      <c r="F119" s="33">
        <v>23740810</v>
      </c>
      <c r="G119" s="32"/>
      <c r="H119" s="32">
        <v>1</v>
      </c>
      <c r="I119" s="32">
        <f>2015-1959</f>
        <v>56</v>
      </c>
      <c r="J119" s="32">
        <v>2</v>
      </c>
      <c r="K119" s="32">
        <v>4</v>
      </c>
      <c r="L119" s="32"/>
      <c r="M119" s="32" t="s">
        <v>1524</v>
      </c>
      <c r="N119" s="32">
        <v>7</v>
      </c>
      <c r="O119" s="32">
        <v>1</v>
      </c>
      <c r="P119" s="32" t="s">
        <v>1106</v>
      </c>
      <c r="Q119" s="32" t="s">
        <v>870</v>
      </c>
      <c r="R119" s="32" t="s">
        <v>1514</v>
      </c>
      <c r="S119" s="28"/>
      <c r="T119" s="28"/>
      <c r="U119" s="28"/>
      <c r="V119" s="28"/>
      <c r="W119" s="28"/>
      <c r="X119" s="29"/>
      <c r="Y119" s="29"/>
      <c r="Z119" s="29"/>
    </row>
    <row r="120" spans="1:26" ht="22.5" x14ac:dyDescent="0.25">
      <c r="A120" s="32" t="s">
        <v>1525</v>
      </c>
      <c r="B120" s="32"/>
      <c r="C120" s="32" t="s">
        <v>1109</v>
      </c>
      <c r="D120" s="32" t="s">
        <v>1526</v>
      </c>
      <c r="E120" s="32" t="s">
        <v>1104</v>
      </c>
      <c r="F120" s="33">
        <v>23725350</v>
      </c>
      <c r="G120" s="32"/>
      <c r="H120" s="32">
        <v>1</v>
      </c>
      <c r="I120" s="32">
        <f>2015-1961</f>
        <v>54</v>
      </c>
      <c r="J120" s="32">
        <v>2</v>
      </c>
      <c r="K120" s="32">
        <v>4</v>
      </c>
      <c r="L120" s="32"/>
      <c r="M120" s="32" t="s">
        <v>1527</v>
      </c>
      <c r="N120" s="32">
        <v>49.5</v>
      </c>
      <c r="O120" s="32">
        <v>1</v>
      </c>
      <c r="P120" s="32" t="s">
        <v>1106</v>
      </c>
      <c r="Q120" s="32" t="s">
        <v>870</v>
      </c>
      <c r="R120" s="32" t="s">
        <v>1528</v>
      </c>
      <c r="S120" s="28"/>
      <c r="T120" s="28"/>
      <c r="U120" s="28"/>
      <c r="V120" s="28"/>
      <c r="W120" s="28"/>
      <c r="X120" s="29"/>
      <c r="Y120" s="29"/>
      <c r="Z120" s="29"/>
    </row>
    <row r="121" spans="1:26" x14ac:dyDescent="0.25">
      <c r="A121" s="32" t="s">
        <v>1220</v>
      </c>
      <c r="B121" s="31" t="s">
        <v>1529</v>
      </c>
      <c r="C121" s="32" t="s">
        <v>1530</v>
      </c>
      <c r="D121" s="32" t="s">
        <v>1351</v>
      </c>
      <c r="E121" s="31" t="s">
        <v>1104</v>
      </c>
      <c r="F121" s="33">
        <v>24226023</v>
      </c>
      <c r="G121" s="32"/>
      <c r="H121" s="32">
        <v>1</v>
      </c>
      <c r="I121" s="32">
        <f>2015-1954</f>
        <v>61</v>
      </c>
      <c r="J121" s="32">
        <v>2</v>
      </c>
      <c r="K121" s="31">
        <v>4</v>
      </c>
      <c r="L121" s="32"/>
      <c r="M121" s="31" t="s">
        <v>1531</v>
      </c>
      <c r="N121" s="32">
        <v>26</v>
      </c>
      <c r="O121" s="32">
        <v>1</v>
      </c>
      <c r="P121" s="32" t="s">
        <v>1106</v>
      </c>
      <c r="Q121" s="32" t="s">
        <v>870</v>
      </c>
      <c r="R121" s="32" t="s">
        <v>1532</v>
      </c>
      <c r="S121" s="28"/>
      <c r="T121" s="28"/>
      <c r="U121" s="28"/>
      <c r="V121" s="28"/>
      <c r="W121" s="28"/>
      <c r="X121" s="29"/>
      <c r="Y121" s="29"/>
      <c r="Z121" s="29"/>
    </row>
    <row r="122" spans="1:26" x14ac:dyDescent="0.25">
      <c r="A122" s="32" t="s">
        <v>1533</v>
      </c>
      <c r="B122" s="31"/>
      <c r="C122" s="32" t="s">
        <v>1209</v>
      </c>
      <c r="D122" s="32" t="s">
        <v>1184</v>
      </c>
      <c r="E122" s="31" t="s">
        <v>1104</v>
      </c>
      <c r="F122" s="33">
        <v>74857488</v>
      </c>
      <c r="G122" s="32">
        <v>1</v>
      </c>
      <c r="H122" s="32"/>
      <c r="I122" s="32">
        <f>2015-1974</f>
        <v>41</v>
      </c>
      <c r="J122" s="32"/>
      <c r="K122" s="31">
        <v>4</v>
      </c>
      <c r="L122" s="32"/>
      <c r="M122" s="31" t="s">
        <v>1534</v>
      </c>
      <c r="N122" s="32">
        <v>8</v>
      </c>
      <c r="O122" s="32">
        <v>1</v>
      </c>
      <c r="P122" s="32" t="s">
        <v>1106</v>
      </c>
      <c r="Q122" s="32" t="s">
        <v>870</v>
      </c>
      <c r="R122" s="32" t="s">
        <v>1514</v>
      </c>
      <c r="S122" s="28"/>
      <c r="T122" s="28"/>
      <c r="U122" s="28"/>
      <c r="V122" s="28"/>
      <c r="W122" s="28"/>
      <c r="X122" s="29"/>
      <c r="Y122" s="29"/>
      <c r="Z122" s="29"/>
    </row>
    <row r="123" spans="1:26" x14ac:dyDescent="0.25">
      <c r="A123" s="32" t="s">
        <v>1396</v>
      </c>
      <c r="B123" s="31"/>
      <c r="C123" s="32" t="s">
        <v>1102</v>
      </c>
      <c r="D123" s="32" t="s">
        <v>1535</v>
      </c>
      <c r="E123" s="31" t="s">
        <v>1104</v>
      </c>
      <c r="F123" s="33">
        <v>9653498</v>
      </c>
      <c r="G123" s="32">
        <v>1</v>
      </c>
      <c r="H123" s="32"/>
      <c r="I123" s="32">
        <f>2015-1956</f>
        <v>59</v>
      </c>
      <c r="J123" s="32"/>
      <c r="K123" s="31">
        <v>4</v>
      </c>
      <c r="L123" s="32"/>
      <c r="M123" s="31" t="s">
        <v>1536</v>
      </c>
      <c r="N123" s="32">
        <v>26.5</v>
      </c>
      <c r="O123" s="32">
        <v>1</v>
      </c>
      <c r="P123" s="32" t="s">
        <v>1106</v>
      </c>
      <c r="Q123" s="32" t="s">
        <v>870</v>
      </c>
      <c r="R123" s="32" t="s">
        <v>1537</v>
      </c>
      <c r="S123" s="28"/>
      <c r="T123" s="28"/>
      <c r="U123" s="28"/>
      <c r="V123" s="28"/>
      <c r="W123" s="28"/>
      <c r="X123" s="29"/>
      <c r="Y123" s="29"/>
      <c r="Z123" s="29"/>
    </row>
    <row r="124" spans="1:26" x14ac:dyDescent="0.25">
      <c r="A124" s="32" t="s">
        <v>1255</v>
      </c>
      <c r="B124" s="31" t="s">
        <v>1262</v>
      </c>
      <c r="C124" s="32" t="s">
        <v>1538</v>
      </c>
      <c r="D124" s="32" t="s">
        <v>1208</v>
      </c>
      <c r="E124" s="31" t="s">
        <v>1104</v>
      </c>
      <c r="F124" s="33">
        <v>1098635204</v>
      </c>
      <c r="G124" s="32">
        <v>1</v>
      </c>
      <c r="H124" s="32"/>
      <c r="I124" s="32">
        <f>2015-1987</f>
        <v>28</v>
      </c>
      <c r="J124" s="32">
        <v>3</v>
      </c>
      <c r="K124" s="31">
        <v>4</v>
      </c>
      <c r="L124" s="32"/>
      <c r="M124" s="31" t="s">
        <v>1539</v>
      </c>
      <c r="N124" s="32">
        <v>2</v>
      </c>
      <c r="O124" s="32">
        <v>1</v>
      </c>
      <c r="P124" s="32" t="s">
        <v>1106</v>
      </c>
      <c r="Q124" s="32" t="s">
        <v>870</v>
      </c>
      <c r="R124" s="32" t="s">
        <v>1540</v>
      </c>
      <c r="S124" s="28"/>
      <c r="T124" s="28"/>
      <c r="U124" s="28"/>
      <c r="V124" s="28"/>
      <c r="W124" s="28"/>
      <c r="X124" s="29"/>
      <c r="Y124" s="29"/>
      <c r="Z124" s="29"/>
    </row>
    <row r="125" spans="1:26" x14ac:dyDescent="0.2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9"/>
      <c r="Y125" s="29"/>
      <c r="Z125" s="29"/>
    </row>
    <row r="126" spans="1:26" ht="21" x14ac:dyDescent="0.25">
      <c r="A126" s="159" t="s">
        <v>1751</v>
      </c>
      <c r="B126" s="160"/>
      <c r="C126" s="160"/>
      <c r="D126" s="160"/>
      <c r="E126" s="160"/>
      <c r="F126" s="160"/>
      <c r="G126" s="160"/>
      <c r="H126" s="160"/>
      <c r="I126" s="160"/>
      <c r="J126" s="160"/>
      <c r="K126" s="160"/>
      <c r="L126" s="160"/>
      <c r="M126" s="160"/>
      <c r="N126" s="160"/>
      <c r="O126" s="160"/>
      <c r="P126" s="160"/>
      <c r="Q126" s="160"/>
      <c r="R126" s="160"/>
      <c r="S126" s="160"/>
      <c r="T126" s="160"/>
      <c r="U126" s="160"/>
      <c r="V126" s="160"/>
      <c r="W126" s="28"/>
      <c r="X126" s="29"/>
      <c r="Y126" s="29"/>
      <c r="Z126" s="29"/>
    </row>
    <row r="127" spans="1:26" x14ac:dyDescent="0.2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9"/>
      <c r="Y127" s="29"/>
      <c r="Z127" s="29"/>
    </row>
    <row r="128" spans="1:26" ht="22.5" x14ac:dyDescent="0.25">
      <c r="A128" s="35" t="s">
        <v>1541</v>
      </c>
      <c r="B128" s="35" t="s">
        <v>1542</v>
      </c>
      <c r="C128" s="35" t="s">
        <v>1543</v>
      </c>
      <c r="D128" s="35" t="s">
        <v>1544</v>
      </c>
      <c r="E128" s="35" t="s">
        <v>1545</v>
      </c>
      <c r="F128" s="35" t="s">
        <v>3</v>
      </c>
      <c r="G128" s="35" t="s">
        <v>4</v>
      </c>
      <c r="H128" s="28"/>
      <c r="I128" s="36" t="s">
        <v>1541</v>
      </c>
      <c r="J128" s="36" t="s">
        <v>1542</v>
      </c>
      <c r="K128" s="36" t="s">
        <v>1543</v>
      </c>
      <c r="L128" s="36" t="s">
        <v>1544</v>
      </c>
      <c r="M128" s="36" t="s">
        <v>1545</v>
      </c>
      <c r="N128" s="36" t="s">
        <v>3</v>
      </c>
      <c r="O128" s="36" t="s">
        <v>4</v>
      </c>
      <c r="P128" s="28"/>
      <c r="Q128" s="37" t="s">
        <v>1680</v>
      </c>
      <c r="R128" s="37" t="s">
        <v>1681</v>
      </c>
      <c r="S128" s="37" t="s">
        <v>1682</v>
      </c>
      <c r="T128" s="37" t="s">
        <v>1683</v>
      </c>
      <c r="U128" s="37" t="s">
        <v>1684</v>
      </c>
      <c r="V128" s="37" t="s">
        <v>1685</v>
      </c>
      <c r="W128" s="28"/>
      <c r="X128" s="29"/>
      <c r="Y128" s="29"/>
      <c r="Z128" s="29"/>
    </row>
    <row r="129" spans="1:26" ht="33.75" x14ac:dyDescent="0.25">
      <c r="A129" s="38">
        <v>1</v>
      </c>
      <c r="B129" s="38" t="s">
        <v>1546</v>
      </c>
      <c r="C129" s="39">
        <v>3431189</v>
      </c>
      <c r="D129" s="40">
        <v>3144877146</v>
      </c>
      <c r="E129" s="39" t="s">
        <v>1547</v>
      </c>
      <c r="F129" s="38" t="s">
        <v>870</v>
      </c>
      <c r="G129" s="38" t="s">
        <v>1548</v>
      </c>
      <c r="H129" s="28"/>
      <c r="I129" s="32">
        <v>1</v>
      </c>
      <c r="J129" s="32" t="s">
        <v>1616</v>
      </c>
      <c r="K129" s="41">
        <v>17317076</v>
      </c>
      <c r="L129" s="32">
        <v>3125323050</v>
      </c>
      <c r="M129" s="41" t="s">
        <v>1617</v>
      </c>
      <c r="N129" s="32" t="s">
        <v>876</v>
      </c>
      <c r="O129" s="32" t="s">
        <v>1379</v>
      </c>
      <c r="P129" s="28"/>
      <c r="Q129" s="46">
        <v>1</v>
      </c>
      <c r="R129" s="46" t="s">
        <v>1686</v>
      </c>
      <c r="S129" s="50">
        <v>6750104</v>
      </c>
      <c r="T129" s="46" t="s">
        <v>1687</v>
      </c>
      <c r="U129" s="46" t="s">
        <v>300</v>
      </c>
      <c r="V129" s="46" t="s">
        <v>1688</v>
      </c>
      <c r="W129" s="28"/>
      <c r="X129" s="29"/>
      <c r="Y129" s="29"/>
      <c r="Z129" s="29"/>
    </row>
    <row r="130" spans="1:26" ht="22.5" x14ac:dyDescent="0.25">
      <c r="A130" s="38">
        <v>2</v>
      </c>
      <c r="B130" s="38" t="s">
        <v>1549</v>
      </c>
      <c r="C130" s="39">
        <v>74750381</v>
      </c>
      <c r="D130" s="40">
        <v>3118586574</v>
      </c>
      <c r="E130" s="39" t="s">
        <v>1550</v>
      </c>
      <c r="F130" s="38" t="s">
        <v>870</v>
      </c>
      <c r="G130" s="38" t="s">
        <v>1551</v>
      </c>
      <c r="H130" s="28"/>
      <c r="I130" s="32">
        <v>2</v>
      </c>
      <c r="J130" s="32" t="s">
        <v>1618</v>
      </c>
      <c r="K130" s="41">
        <v>11296125</v>
      </c>
      <c r="L130" s="32">
        <v>3103156061</v>
      </c>
      <c r="M130" s="41" t="s">
        <v>1619</v>
      </c>
      <c r="N130" s="32" t="s">
        <v>876</v>
      </c>
      <c r="O130" s="32" t="s">
        <v>1620</v>
      </c>
      <c r="P130" s="28"/>
      <c r="Q130" s="31">
        <v>2</v>
      </c>
      <c r="R130" s="31" t="s">
        <v>1689</v>
      </c>
      <c r="S130" s="42">
        <v>4214367</v>
      </c>
      <c r="T130" s="31" t="s">
        <v>1690</v>
      </c>
      <c r="U130" s="31" t="s">
        <v>1691</v>
      </c>
      <c r="V130" s="31" t="s">
        <v>1692</v>
      </c>
      <c r="W130" s="28"/>
      <c r="X130" s="29"/>
      <c r="Y130" s="29"/>
      <c r="Z130" s="29"/>
    </row>
    <row r="131" spans="1:26" ht="33.75" x14ac:dyDescent="0.25">
      <c r="A131" s="38">
        <v>3</v>
      </c>
      <c r="B131" s="38" t="s">
        <v>1552</v>
      </c>
      <c r="C131" s="39">
        <v>6764302</v>
      </c>
      <c r="D131" s="40">
        <v>3132516513</v>
      </c>
      <c r="E131" s="39" t="s">
        <v>1553</v>
      </c>
      <c r="F131" s="38" t="s">
        <v>870</v>
      </c>
      <c r="G131" s="38" t="s">
        <v>1551</v>
      </c>
      <c r="H131" s="28"/>
      <c r="I131" s="32">
        <v>3</v>
      </c>
      <c r="J131" s="32" t="s">
        <v>1621</v>
      </c>
      <c r="K131" s="41">
        <v>2356574</v>
      </c>
      <c r="L131" s="32">
        <v>6242451</v>
      </c>
      <c r="M131" s="41" t="s">
        <v>1622</v>
      </c>
      <c r="N131" s="32" t="s">
        <v>876</v>
      </c>
      <c r="O131" s="32" t="s">
        <v>1434</v>
      </c>
      <c r="P131" s="28"/>
      <c r="Q131" s="46">
        <v>3</v>
      </c>
      <c r="R131" s="46" t="s">
        <v>1693</v>
      </c>
      <c r="S131" s="50">
        <v>23937598</v>
      </c>
      <c r="T131" s="46" t="s">
        <v>1694</v>
      </c>
      <c r="U131" s="46" t="s">
        <v>1695</v>
      </c>
      <c r="V131" s="46">
        <v>3125493796</v>
      </c>
      <c r="W131" s="28"/>
      <c r="X131" s="29"/>
      <c r="Y131" s="29"/>
      <c r="Z131" s="29"/>
    </row>
    <row r="132" spans="1:26" ht="22.5" x14ac:dyDescent="0.25">
      <c r="A132" s="38">
        <v>4</v>
      </c>
      <c r="B132" s="38" t="s">
        <v>1554</v>
      </c>
      <c r="C132" s="39">
        <v>9431758</v>
      </c>
      <c r="D132" s="40">
        <v>3142305937</v>
      </c>
      <c r="E132" s="39" t="s">
        <v>1270</v>
      </c>
      <c r="F132" s="38" t="s">
        <v>870</v>
      </c>
      <c r="G132" s="38" t="s">
        <v>1555</v>
      </c>
      <c r="H132" s="28"/>
      <c r="I132" s="32">
        <v>4</v>
      </c>
      <c r="J132" s="32" t="s">
        <v>1623</v>
      </c>
      <c r="K132" s="41">
        <v>52148779</v>
      </c>
      <c r="L132" s="32">
        <v>3132635127</v>
      </c>
      <c r="M132" s="41" t="s">
        <v>1624</v>
      </c>
      <c r="N132" s="32" t="s">
        <v>876</v>
      </c>
      <c r="O132" s="32" t="s">
        <v>1434</v>
      </c>
      <c r="P132" s="28"/>
      <c r="Q132" s="46">
        <v>4</v>
      </c>
      <c r="R132" s="46" t="s">
        <v>1696</v>
      </c>
      <c r="S132" s="50">
        <v>4214382</v>
      </c>
      <c r="T132" s="46" t="s">
        <v>1697</v>
      </c>
      <c r="U132" s="46" t="s">
        <v>1698</v>
      </c>
      <c r="V132" s="46">
        <v>3134755922</v>
      </c>
      <c r="W132" s="28"/>
      <c r="X132" s="29"/>
      <c r="Y132" s="29"/>
      <c r="Z132" s="29"/>
    </row>
    <row r="133" spans="1:26" ht="22.5" x14ac:dyDescent="0.25">
      <c r="A133" s="38">
        <v>5</v>
      </c>
      <c r="B133" s="38" t="s">
        <v>1556</v>
      </c>
      <c r="C133" s="39">
        <v>23709449</v>
      </c>
      <c r="D133" s="40">
        <v>3134928466</v>
      </c>
      <c r="E133" s="39" t="s">
        <v>1557</v>
      </c>
      <c r="F133" s="38" t="s">
        <v>870</v>
      </c>
      <c r="G133" s="38" t="s">
        <v>1558</v>
      </c>
      <c r="H133" s="28"/>
      <c r="I133" s="32">
        <v>5</v>
      </c>
      <c r="J133" s="32" t="s">
        <v>1625</v>
      </c>
      <c r="K133" s="41">
        <v>5964567</v>
      </c>
      <c r="L133" s="32">
        <v>3125965487</v>
      </c>
      <c r="M133" s="41" t="s">
        <v>1626</v>
      </c>
      <c r="N133" s="32" t="s">
        <v>876</v>
      </c>
      <c r="O133" s="32" t="s">
        <v>1620</v>
      </c>
      <c r="P133" s="28"/>
      <c r="Q133" s="31">
        <v>5</v>
      </c>
      <c r="R133" s="31" t="s">
        <v>1699</v>
      </c>
      <c r="S133" s="42">
        <v>23937062</v>
      </c>
      <c r="T133" s="31" t="s">
        <v>1700</v>
      </c>
      <c r="U133" s="31" t="s">
        <v>1698</v>
      </c>
      <c r="V133" s="31">
        <v>3144094161</v>
      </c>
      <c r="W133" s="28"/>
      <c r="X133" s="29"/>
      <c r="Y133" s="29"/>
      <c r="Z133" s="29"/>
    </row>
    <row r="134" spans="1:26" ht="33.75" x14ac:dyDescent="0.25">
      <c r="A134" s="38">
        <v>6</v>
      </c>
      <c r="B134" s="38" t="s">
        <v>1559</v>
      </c>
      <c r="C134" s="39">
        <v>17802133</v>
      </c>
      <c r="D134" s="40">
        <v>3115751362</v>
      </c>
      <c r="E134" s="39" t="s">
        <v>1560</v>
      </c>
      <c r="F134" s="38" t="s">
        <v>870</v>
      </c>
      <c r="G134" s="38" t="s">
        <v>1532</v>
      </c>
      <c r="H134" s="28"/>
      <c r="I134" s="32">
        <v>6</v>
      </c>
      <c r="J134" s="32" t="s">
        <v>1627</v>
      </c>
      <c r="K134" s="41">
        <v>2746572</v>
      </c>
      <c r="L134" s="32">
        <v>3105565330</v>
      </c>
      <c r="M134" s="41" t="s">
        <v>32</v>
      </c>
      <c r="N134" s="32" t="s">
        <v>876</v>
      </c>
      <c r="O134" s="32" t="s">
        <v>1620</v>
      </c>
      <c r="P134" s="28"/>
      <c r="Q134" s="31">
        <v>6</v>
      </c>
      <c r="R134" s="31" t="s">
        <v>1701</v>
      </c>
      <c r="S134" s="42">
        <v>1715468</v>
      </c>
      <c r="T134" s="31" t="s">
        <v>1702</v>
      </c>
      <c r="U134" s="31" t="s">
        <v>1703</v>
      </c>
      <c r="V134" s="31">
        <v>3203073152</v>
      </c>
      <c r="W134" s="28"/>
      <c r="X134" s="29"/>
      <c r="Y134" s="29"/>
      <c r="Z134" s="29"/>
    </row>
    <row r="135" spans="1:26" ht="22.5" x14ac:dyDescent="0.25">
      <c r="A135" s="38">
        <v>7</v>
      </c>
      <c r="B135" s="38" t="s">
        <v>1561</v>
      </c>
      <c r="C135" s="39">
        <v>9650340</v>
      </c>
      <c r="D135" s="40">
        <v>3123548360</v>
      </c>
      <c r="E135" s="39" t="s">
        <v>1562</v>
      </c>
      <c r="F135" s="38" t="s">
        <v>870</v>
      </c>
      <c r="G135" s="38" t="s">
        <v>1532</v>
      </c>
      <c r="H135" s="28"/>
      <c r="I135" s="32">
        <v>7</v>
      </c>
      <c r="J135" s="32" t="s">
        <v>1628</v>
      </c>
      <c r="K135" s="41">
        <v>2093228</v>
      </c>
      <c r="L135" s="32">
        <v>3132376986</v>
      </c>
      <c r="M135" s="41" t="s">
        <v>244</v>
      </c>
      <c r="N135" s="32" t="s">
        <v>876</v>
      </c>
      <c r="O135" s="32" t="s">
        <v>1427</v>
      </c>
      <c r="P135" s="28"/>
      <c r="Q135" s="31">
        <v>7</v>
      </c>
      <c r="R135" s="31" t="s">
        <v>1704</v>
      </c>
      <c r="S135" s="42">
        <v>1117803</v>
      </c>
      <c r="T135" s="31" t="s">
        <v>1705</v>
      </c>
      <c r="U135" s="31" t="s">
        <v>1706</v>
      </c>
      <c r="V135" s="31">
        <v>3138644472</v>
      </c>
      <c r="W135" s="28"/>
      <c r="X135" s="29"/>
      <c r="Y135" s="29"/>
      <c r="Z135" s="29"/>
    </row>
    <row r="136" spans="1:26" ht="22.5" x14ac:dyDescent="0.25">
      <c r="A136" s="38">
        <v>8</v>
      </c>
      <c r="B136" s="38" t="s">
        <v>1563</v>
      </c>
      <c r="C136" s="39">
        <v>9653143</v>
      </c>
      <c r="D136" s="40">
        <v>3138474624</v>
      </c>
      <c r="E136" s="39" t="s">
        <v>1564</v>
      </c>
      <c r="F136" s="38" t="s">
        <v>870</v>
      </c>
      <c r="G136" s="38" t="s">
        <v>1532</v>
      </c>
      <c r="H136" s="28"/>
      <c r="I136" s="32">
        <v>8</v>
      </c>
      <c r="J136" s="32" t="s">
        <v>1629</v>
      </c>
      <c r="K136" s="41">
        <v>31016176</v>
      </c>
      <c r="L136" s="32">
        <v>3132219992</v>
      </c>
      <c r="M136" s="41" t="s">
        <v>1630</v>
      </c>
      <c r="N136" s="32" t="s">
        <v>876</v>
      </c>
      <c r="O136" s="32" t="s">
        <v>1427</v>
      </c>
      <c r="P136" s="28"/>
      <c r="Q136" s="31">
        <v>8</v>
      </c>
      <c r="R136" s="31" t="s">
        <v>1707</v>
      </c>
      <c r="S136" s="42">
        <v>4214177</v>
      </c>
      <c r="T136" s="31" t="s">
        <v>1708</v>
      </c>
      <c r="U136" s="31" t="s">
        <v>1709</v>
      </c>
      <c r="V136" s="31">
        <v>3124367889</v>
      </c>
      <c r="W136" s="28"/>
      <c r="X136" s="29"/>
      <c r="Y136" s="29"/>
      <c r="Z136" s="29"/>
    </row>
    <row r="137" spans="1:26" ht="22.5" x14ac:dyDescent="0.25">
      <c r="A137" s="38">
        <v>9</v>
      </c>
      <c r="B137" s="38" t="s">
        <v>1565</v>
      </c>
      <c r="C137" s="39">
        <v>9656016</v>
      </c>
      <c r="D137" s="40">
        <v>3134195671</v>
      </c>
      <c r="E137" s="39" t="s">
        <v>1566</v>
      </c>
      <c r="F137" s="38" t="s">
        <v>870</v>
      </c>
      <c r="G137" s="38" t="s">
        <v>1532</v>
      </c>
      <c r="H137" s="28"/>
      <c r="I137" s="32">
        <v>9</v>
      </c>
      <c r="J137" s="32" t="s">
        <v>1631</v>
      </c>
      <c r="K137" s="41">
        <v>1123038242</v>
      </c>
      <c r="L137" s="32">
        <v>3105565330</v>
      </c>
      <c r="M137" s="41" t="s">
        <v>1024</v>
      </c>
      <c r="N137" s="32" t="s">
        <v>876</v>
      </c>
      <c r="O137" s="32" t="s">
        <v>1620</v>
      </c>
      <c r="P137" s="28"/>
      <c r="Q137" s="31">
        <v>9</v>
      </c>
      <c r="R137" s="31" t="s">
        <v>1710</v>
      </c>
      <c r="S137" s="42">
        <v>4214051</v>
      </c>
      <c r="T137" s="31" t="s">
        <v>1711</v>
      </c>
      <c r="U137" s="31" t="s">
        <v>1712</v>
      </c>
      <c r="V137" s="31">
        <v>3125368653</v>
      </c>
      <c r="W137" s="28"/>
      <c r="X137" s="29"/>
      <c r="Y137" s="29"/>
      <c r="Z137" s="29"/>
    </row>
    <row r="138" spans="1:26" ht="33.75" x14ac:dyDescent="0.25">
      <c r="A138" s="38">
        <v>10</v>
      </c>
      <c r="B138" s="38" t="s">
        <v>1567</v>
      </c>
      <c r="C138" s="39">
        <v>4166876</v>
      </c>
      <c r="D138" s="40">
        <v>3133707410</v>
      </c>
      <c r="E138" s="39" t="s">
        <v>1568</v>
      </c>
      <c r="F138" s="38" t="s">
        <v>870</v>
      </c>
      <c r="G138" s="38" t="s">
        <v>1569</v>
      </c>
      <c r="H138" s="28"/>
      <c r="I138" s="32">
        <v>10</v>
      </c>
      <c r="J138" s="32" t="s">
        <v>1632</v>
      </c>
      <c r="K138" s="41">
        <v>40400584</v>
      </c>
      <c r="L138" s="32">
        <v>3143262139</v>
      </c>
      <c r="M138" s="41" t="s">
        <v>1633</v>
      </c>
      <c r="N138" s="32" t="s">
        <v>876</v>
      </c>
      <c r="O138" s="32" t="s">
        <v>1620</v>
      </c>
      <c r="P138" s="28"/>
      <c r="Q138" s="31">
        <v>10</v>
      </c>
      <c r="R138" s="31" t="s">
        <v>1713</v>
      </c>
      <c r="S138" s="42">
        <v>4270025</v>
      </c>
      <c r="T138" s="31" t="s">
        <v>1714</v>
      </c>
      <c r="U138" s="31" t="s">
        <v>1715</v>
      </c>
      <c r="V138" s="31">
        <v>3134762917</v>
      </c>
      <c r="W138" s="28"/>
      <c r="X138" s="29"/>
      <c r="Y138" s="29"/>
      <c r="Z138" s="29"/>
    </row>
    <row r="139" spans="1:26" ht="22.5" x14ac:dyDescent="0.25">
      <c r="A139" s="38">
        <v>11</v>
      </c>
      <c r="B139" s="38" t="s">
        <v>1570</v>
      </c>
      <c r="C139" s="39">
        <v>17310724</v>
      </c>
      <c r="D139" s="40">
        <v>3132331037</v>
      </c>
      <c r="E139" s="39" t="s">
        <v>1382</v>
      </c>
      <c r="F139" s="38" t="s">
        <v>870</v>
      </c>
      <c r="G139" s="38" t="s">
        <v>1569</v>
      </c>
      <c r="H139" s="28"/>
      <c r="I139" s="32">
        <v>11</v>
      </c>
      <c r="J139" s="32" t="s">
        <v>1634</v>
      </c>
      <c r="K139" s="41">
        <v>3298583</v>
      </c>
      <c r="L139" s="32">
        <v>3105565330</v>
      </c>
      <c r="M139" s="41" t="s">
        <v>1635</v>
      </c>
      <c r="N139" s="32" t="s">
        <v>876</v>
      </c>
      <c r="O139" s="32" t="s">
        <v>1620</v>
      </c>
      <c r="P139" s="28"/>
      <c r="Q139" s="31">
        <v>11</v>
      </c>
      <c r="R139" s="31" t="s">
        <v>1716</v>
      </c>
      <c r="S139" s="42">
        <v>47436491</v>
      </c>
      <c r="T139" s="31" t="s">
        <v>1717</v>
      </c>
      <c r="U139" s="31" t="s">
        <v>1718</v>
      </c>
      <c r="V139" s="31">
        <v>3132969743</v>
      </c>
      <c r="W139" s="28"/>
      <c r="X139" s="29"/>
      <c r="Y139" s="29"/>
      <c r="Z139" s="29"/>
    </row>
    <row r="140" spans="1:26" ht="22.5" x14ac:dyDescent="0.25">
      <c r="A140" s="38">
        <v>12</v>
      </c>
      <c r="B140" s="38" t="s">
        <v>1571</v>
      </c>
      <c r="C140" s="39">
        <v>4160988</v>
      </c>
      <c r="D140" s="40">
        <v>3133251231</v>
      </c>
      <c r="E140" s="39" t="s">
        <v>1572</v>
      </c>
      <c r="F140" s="38" t="s">
        <v>870</v>
      </c>
      <c r="G140" s="38" t="s">
        <v>1569</v>
      </c>
      <c r="H140" s="28"/>
      <c r="I140" s="32">
        <v>12</v>
      </c>
      <c r="J140" s="32" t="s">
        <v>1636</v>
      </c>
      <c r="K140" s="41">
        <v>4190427</v>
      </c>
      <c r="L140" s="32">
        <v>3134066983</v>
      </c>
      <c r="M140" s="41" t="s">
        <v>1637</v>
      </c>
      <c r="N140" s="32" t="s">
        <v>876</v>
      </c>
      <c r="O140" s="32" t="s">
        <v>1620</v>
      </c>
      <c r="P140" s="28"/>
      <c r="Q140" s="31">
        <v>12</v>
      </c>
      <c r="R140" s="31" t="s">
        <v>1719</v>
      </c>
      <c r="S140" s="42">
        <v>17334135</v>
      </c>
      <c r="T140" s="31" t="s">
        <v>1720</v>
      </c>
      <c r="U140" s="31" t="s">
        <v>1721</v>
      </c>
      <c r="V140" s="31">
        <v>3134112965</v>
      </c>
      <c r="W140" s="28"/>
      <c r="X140" s="29"/>
      <c r="Y140" s="29"/>
      <c r="Z140" s="29"/>
    </row>
    <row r="141" spans="1:26" ht="33.75" x14ac:dyDescent="0.25">
      <c r="A141" s="38">
        <v>13</v>
      </c>
      <c r="B141" s="38" t="s">
        <v>1573</v>
      </c>
      <c r="C141" s="39">
        <v>9514531</v>
      </c>
      <c r="D141" s="40">
        <v>3143788749</v>
      </c>
      <c r="E141" s="39" t="s">
        <v>1161</v>
      </c>
      <c r="F141" s="38" t="s">
        <v>870</v>
      </c>
      <c r="G141" s="38" t="s">
        <v>1569</v>
      </c>
      <c r="H141" s="28"/>
      <c r="I141" s="32">
        <v>13</v>
      </c>
      <c r="J141" s="32" t="s">
        <v>1638</v>
      </c>
      <c r="K141" s="41">
        <v>40391199</v>
      </c>
      <c r="L141" s="32">
        <v>3148109308</v>
      </c>
      <c r="M141" s="41" t="s">
        <v>293</v>
      </c>
      <c r="N141" s="32" t="s">
        <v>876</v>
      </c>
      <c r="O141" s="32" t="s">
        <v>1639</v>
      </c>
      <c r="P141" s="28"/>
      <c r="Q141" s="31">
        <v>13</v>
      </c>
      <c r="R141" s="31" t="s">
        <v>1722</v>
      </c>
      <c r="S141" s="42">
        <v>4214392</v>
      </c>
      <c r="T141" s="31" t="s">
        <v>1723</v>
      </c>
      <c r="U141" s="31" t="s">
        <v>1724</v>
      </c>
      <c r="V141" s="31">
        <v>3125692337</v>
      </c>
      <c r="W141" s="28"/>
      <c r="X141" s="29"/>
      <c r="Y141" s="29"/>
      <c r="Z141" s="29"/>
    </row>
    <row r="142" spans="1:26" ht="22.5" x14ac:dyDescent="0.25">
      <c r="A142" s="38">
        <v>14</v>
      </c>
      <c r="B142" s="38" t="s">
        <v>1574</v>
      </c>
      <c r="C142" s="39">
        <v>9655573</v>
      </c>
      <c r="D142" s="40">
        <v>3112584851</v>
      </c>
      <c r="E142" s="39" t="s">
        <v>1575</v>
      </c>
      <c r="F142" s="38" t="s">
        <v>870</v>
      </c>
      <c r="G142" s="38" t="s">
        <v>1569</v>
      </c>
      <c r="H142" s="28"/>
      <c r="I142" s="32">
        <v>14</v>
      </c>
      <c r="J142" s="32" t="s">
        <v>1640</v>
      </c>
      <c r="K142" s="41">
        <v>86047857</v>
      </c>
      <c r="L142" s="32">
        <v>3202794064</v>
      </c>
      <c r="M142" s="41" t="s">
        <v>1641</v>
      </c>
      <c r="N142" s="32" t="s">
        <v>876</v>
      </c>
      <c r="O142" s="32" t="s">
        <v>1639</v>
      </c>
      <c r="P142" s="28"/>
      <c r="Q142" s="31">
        <v>14</v>
      </c>
      <c r="R142" s="31" t="s">
        <v>1725</v>
      </c>
      <c r="S142" s="42">
        <v>7360538</v>
      </c>
      <c r="T142" s="31" t="s">
        <v>1726</v>
      </c>
      <c r="U142" s="31" t="s">
        <v>1727</v>
      </c>
      <c r="V142" s="31" t="s">
        <v>1728</v>
      </c>
      <c r="W142" s="28"/>
      <c r="X142" s="29"/>
      <c r="Y142" s="29"/>
      <c r="Z142" s="29"/>
    </row>
    <row r="143" spans="1:26" ht="33.75" x14ac:dyDescent="0.25">
      <c r="A143" s="38">
        <v>15</v>
      </c>
      <c r="B143" s="38" t="s">
        <v>1576</v>
      </c>
      <c r="C143" s="39">
        <v>74857488</v>
      </c>
      <c r="D143" s="40">
        <v>3143447849</v>
      </c>
      <c r="E143" s="39" t="s">
        <v>1577</v>
      </c>
      <c r="F143" s="38" t="s">
        <v>870</v>
      </c>
      <c r="G143" s="38" t="s">
        <v>1569</v>
      </c>
      <c r="H143" s="28"/>
      <c r="I143" s="32">
        <v>15</v>
      </c>
      <c r="J143" s="32" t="s">
        <v>1642</v>
      </c>
      <c r="K143" s="41">
        <v>17332176</v>
      </c>
      <c r="L143" s="32" t="s">
        <v>1643</v>
      </c>
      <c r="M143" s="41" t="s">
        <v>1644</v>
      </c>
      <c r="N143" s="32" t="s">
        <v>876</v>
      </c>
      <c r="O143" s="32" t="s">
        <v>1645</v>
      </c>
      <c r="P143" s="28"/>
      <c r="Q143" s="31">
        <v>15</v>
      </c>
      <c r="R143" s="31" t="s">
        <v>1729</v>
      </c>
      <c r="S143" s="42">
        <v>74862327</v>
      </c>
      <c r="T143" s="31" t="s">
        <v>1730</v>
      </c>
      <c r="U143" s="31" t="s">
        <v>1731</v>
      </c>
      <c r="V143" s="31">
        <v>3143528592</v>
      </c>
      <c r="W143" s="28"/>
      <c r="X143" s="29"/>
      <c r="Y143" s="29"/>
      <c r="Z143" s="29"/>
    </row>
    <row r="144" spans="1:26" ht="22.5" x14ac:dyDescent="0.25">
      <c r="A144" s="38">
        <v>16</v>
      </c>
      <c r="B144" s="38" t="s">
        <v>1578</v>
      </c>
      <c r="C144" s="39">
        <v>9652244</v>
      </c>
      <c r="D144" s="40">
        <v>3112729239</v>
      </c>
      <c r="E144" s="39" t="s">
        <v>1579</v>
      </c>
      <c r="F144" s="38" t="s">
        <v>870</v>
      </c>
      <c r="G144" s="38" t="s">
        <v>1569</v>
      </c>
      <c r="H144" s="28"/>
      <c r="I144" s="46">
        <v>16</v>
      </c>
      <c r="J144" s="46" t="s">
        <v>1646</v>
      </c>
      <c r="K144" s="50">
        <v>2746605</v>
      </c>
      <c r="L144" s="66" t="s">
        <v>1647</v>
      </c>
      <c r="M144" s="50" t="s">
        <v>244</v>
      </c>
      <c r="N144" s="46" t="s">
        <v>876</v>
      </c>
      <c r="O144" s="46" t="s">
        <v>1645</v>
      </c>
      <c r="P144" s="28"/>
      <c r="Q144" s="31">
        <v>16</v>
      </c>
      <c r="R144" s="31" t="s">
        <v>1732</v>
      </c>
      <c r="S144" s="42">
        <v>4214419</v>
      </c>
      <c r="T144" s="31" t="s">
        <v>17</v>
      </c>
      <c r="U144" s="31" t="s">
        <v>300</v>
      </c>
      <c r="V144" s="31">
        <v>3208635247</v>
      </c>
      <c r="W144" s="28"/>
      <c r="X144" s="29"/>
      <c r="Y144" s="29"/>
      <c r="Z144" s="29"/>
    </row>
    <row r="145" spans="1:26" ht="22.5" x14ac:dyDescent="0.25">
      <c r="A145" s="38">
        <v>17</v>
      </c>
      <c r="B145" s="43" t="s">
        <v>1580</v>
      </c>
      <c r="C145" s="39">
        <v>74300668</v>
      </c>
      <c r="D145" s="40">
        <v>3112579668</v>
      </c>
      <c r="E145" s="39" t="s">
        <v>1581</v>
      </c>
      <c r="F145" s="38" t="s">
        <v>870</v>
      </c>
      <c r="G145" s="38" t="s">
        <v>1582</v>
      </c>
      <c r="H145" s="28"/>
      <c r="I145" s="32">
        <v>17</v>
      </c>
      <c r="J145" s="32" t="s">
        <v>1648</v>
      </c>
      <c r="K145" s="41">
        <v>41558318</v>
      </c>
      <c r="L145" s="32">
        <v>3115885145</v>
      </c>
      <c r="M145" s="41" t="s">
        <v>1649</v>
      </c>
      <c r="N145" s="32" t="s">
        <v>876</v>
      </c>
      <c r="O145" s="32" t="s">
        <v>1645</v>
      </c>
      <c r="P145" s="28"/>
      <c r="Q145" s="31">
        <v>17</v>
      </c>
      <c r="R145" s="31" t="s">
        <v>1733</v>
      </c>
      <c r="S145" s="42">
        <v>23936618</v>
      </c>
      <c r="T145" s="31" t="s">
        <v>1734</v>
      </c>
      <c r="U145" s="31" t="s">
        <v>1735</v>
      </c>
      <c r="V145" s="31">
        <v>3108013352</v>
      </c>
      <c r="W145" s="28"/>
      <c r="X145" s="29"/>
      <c r="Y145" s="29"/>
      <c r="Z145" s="29"/>
    </row>
    <row r="146" spans="1:26" ht="22.5" x14ac:dyDescent="0.25">
      <c r="A146" s="38">
        <v>18</v>
      </c>
      <c r="B146" s="38" t="s">
        <v>1583</v>
      </c>
      <c r="C146" s="39">
        <v>18911588</v>
      </c>
      <c r="D146" s="40">
        <v>3133150713</v>
      </c>
      <c r="E146" s="39" t="s">
        <v>1584</v>
      </c>
      <c r="F146" s="38" t="s">
        <v>870</v>
      </c>
      <c r="G146" s="38" t="s">
        <v>1585</v>
      </c>
      <c r="H146" s="28"/>
      <c r="I146" s="32">
        <v>18</v>
      </c>
      <c r="J146" s="32" t="s">
        <v>1650</v>
      </c>
      <c r="K146" s="41">
        <v>39950347</v>
      </c>
      <c r="L146" s="32">
        <v>3124023190</v>
      </c>
      <c r="M146" s="41" t="s">
        <v>1651</v>
      </c>
      <c r="N146" s="32" t="s">
        <v>876</v>
      </c>
      <c r="O146" s="32" t="s">
        <v>1427</v>
      </c>
      <c r="P146" s="28"/>
      <c r="Q146" s="46">
        <v>18</v>
      </c>
      <c r="R146" s="46" t="s">
        <v>1736</v>
      </c>
      <c r="S146" s="50">
        <v>74862634</v>
      </c>
      <c r="T146" s="46" t="s">
        <v>1737</v>
      </c>
      <c r="U146" s="46" t="s">
        <v>1738</v>
      </c>
      <c r="V146" s="46">
        <v>3125698108</v>
      </c>
      <c r="W146" s="28"/>
      <c r="X146" s="29"/>
      <c r="Y146" s="29"/>
      <c r="Z146" s="29"/>
    </row>
    <row r="147" spans="1:26" ht="22.5" x14ac:dyDescent="0.25">
      <c r="A147" s="38">
        <v>19</v>
      </c>
      <c r="B147" s="38" t="s">
        <v>1586</v>
      </c>
      <c r="C147" s="39">
        <v>4143396</v>
      </c>
      <c r="D147" s="40">
        <v>3142944888</v>
      </c>
      <c r="E147" s="39" t="s">
        <v>1153</v>
      </c>
      <c r="F147" s="38" t="s">
        <v>870</v>
      </c>
      <c r="G147" s="38" t="s">
        <v>1585</v>
      </c>
      <c r="H147" s="28"/>
      <c r="I147" s="32">
        <v>19</v>
      </c>
      <c r="J147" s="32" t="s">
        <v>1652</v>
      </c>
      <c r="K147" s="41">
        <v>40369367</v>
      </c>
      <c r="L147" s="32">
        <v>3144278494</v>
      </c>
      <c r="M147" s="41" t="s">
        <v>1653</v>
      </c>
      <c r="N147" s="32" t="s">
        <v>876</v>
      </c>
      <c r="O147" s="32" t="s">
        <v>1427</v>
      </c>
      <c r="P147" s="28"/>
      <c r="Q147" s="31">
        <v>19</v>
      </c>
      <c r="R147" s="31" t="s">
        <v>1739</v>
      </c>
      <c r="S147" s="42">
        <v>1116041629</v>
      </c>
      <c r="T147" s="31" t="s">
        <v>1740</v>
      </c>
      <c r="U147" s="31" t="s">
        <v>1741</v>
      </c>
      <c r="V147" s="31">
        <v>3208635110</v>
      </c>
      <c r="W147" s="28"/>
      <c r="X147" s="29"/>
      <c r="Y147" s="29"/>
      <c r="Z147" s="29"/>
    </row>
    <row r="148" spans="1:26" ht="22.5" x14ac:dyDescent="0.25">
      <c r="A148" s="38">
        <v>20</v>
      </c>
      <c r="B148" s="38" t="s">
        <v>1587</v>
      </c>
      <c r="C148" s="39">
        <v>9653673</v>
      </c>
      <c r="D148" s="40">
        <v>3102290996</v>
      </c>
      <c r="E148" s="39" t="s">
        <v>1588</v>
      </c>
      <c r="F148" s="38" t="s">
        <v>870</v>
      </c>
      <c r="G148" s="38" t="s">
        <v>1589</v>
      </c>
      <c r="H148" s="28"/>
      <c r="I148" s="32">
        <v>20</v>
      </c>
      <c r="J148" s="32" t="s">
        <v>1654</v>
      </c>
      <c r="K148" s="41">
        <v>19211500</v>
      </c>
      <c r="L148" s="32">
        <v>3203286940</v>
      </c>
      <c r="M148" s="41" t="s">
        <v>293</v>
      </c>
      <c r="N148" s="32" t="s">
        <v>876</v>
      </c>
      <c r="O148" s="32" t="s">
        <v>1320</v>
      </c>
      <c r="P148" s="28"/>
      <c r="Q148" s="31">
        <v>20</v>
      </c>
      <c r="R148" s="31" t="s">
        <v>1742</v>
      </c>
      <c r="S148" s="42">
        <v>63450710</v>
      </c>
      <c r="T148" s="31" t="s">
        <v>1743</v>
      </c>
      <c r="U148" s="31" t="s">
        <v>310</v>
      </c>
      <c r="V148" s="31">
        <v>3123166179</v>
      </c>
      <c r="W148" s="28"/>
      <c r="X148" s="29"/>
      <c r="Y148" s="29"/>
      <c r="Z148" s="29"/>
    </row>
    <row r="149" spans="1:26" ht="33.75" x14ac:dyDescent="0.25">
      <c r="A149" s="38">
        <v>21</v>
      </c>
      <c r="B149" s="38" t="s">
        <v>1590</v>
      </c>
      <c r="C149" s="39">
        <v>1098635204</v>
      </c>
      <c r="D149" s="40">
        <v>3143172508</v>
      </c>
      <c r="E149" s="39" t="s">
        <v>1591</v>
      </c>
      <c r="F149" s="38" t="s">
        <v>870</v>
      </c>
      <c r="G149" s="38" t="s">
        <v>1592</v>
      </c>
      <c r="H149" s="28"/>
      <c r="I149" s="32">
        <v>21</v>
      </c>
      <c r="J149" s="32" t="s">
        <v>1655</v>
      </c>
      <c r="K149" s="41">
        <v>7061676</v>
      </c>
      <c r="L149" s="32">
        <v>3143741501</v>
      </c>
      <c r="M149" s="41" t="s">
        <v>1656</v>
      </c>
      <c r="N149" s="32" t="s">
        <v>876</v>
      </c>
      <c r="O149" s="32" t="s">
        <v>1657</v>
      </c>
      <c r="P149" s="28"/>
      <c r="Q149" s="28"/>
      <c r="R149" s="28"/>
      <c r="S149" s="28"/>
      <c r="T149" s="28"/>
      <c r="U149" s="28"/>
      <c r="V149" s="28"/>
      <c r="W149" s="28"/>
      <c r="X149" s="29"/>
      <c r="Y149" s="29"/>
      <c r="Z149" s="29"/>
    </row>
    <row r="150" spans="1:26" ht="22.5" x14ac:dyDescent="0.25">
      <c r="A150" s="38">
        <v>22</v>
      </c>
      <c r="B150" s="38" t="s">
        <v>1593</v>
      </c>
      <c r="C150" s="39">
        <v>18919156</v>
      </c>
      <c r="D150" s="40">
        <v>3144004544</v>
      </c>
      <c r="E150" s="39" t="s">
        <v>1594</v>
      </c>
      <c r="F150" s="38" t="s">
        <v>870</v>
      </c>
      <c r="G150" s="38" t="s">
        <v>1592</v>
      </c>
      <c r="H150" s="28"/>
      <c r="I150" s="32">
        <v>22</v>
      </c>
      <c r="J150" s="32" t="s">
        <v>1658</v>
      </c>
      <c r="K150" s="41">
        <v>40385097</v>
      </c>
      <c r="L150" s="32">
        <v>3118383108</v>
      </c>
      <c r="M150" s="41" t="s">
        <v>1659</v>
      </c>
      <c r="N150" s="32" t="s">
        <v>876</v>
      </c>
      <c r="O150" s="32" t="s">
        <v>1657</v>
      </c>
      <c r="P150" s="28"/>
      <c r="Q150" s="28"/>
      <c r="R150" s="28"/>
      <c r="S150" s="28"/>
      <c r="T150" s="28"/>
      <c r="U150" s="28"/>
      <c r="V150" s="28"/>
      <c r="W150" s="28"/>
      <c r="X150" s="29"/>
      <c r="Y150" s="29"/>
      <c r="Z150" s="29"/>
    </row>
    <row r="151" spans="1:26" ht="33.75" x14ac:dyDescent="0.25">
      <c r="A151" s="38">
        <v>23</v>
      </c>
      <c r="B151" s="38" t="s">
        <v>1595</v>
      </c>
      <c r="C151" s="39">
        <v>4108949</v>
      </c>
      <c r="D151" s="40">
        <v>3103439642</v>
      </c>
      <c r="E151" s="39" t="s">
        <v>1596</v>
      </c>
      <c r="F151" s="38" t="s">
        <v>870</v>
      </c>
      <c r="G151" s="38" t="s">
        <v>1597</v>
      </c>
      <c r="H151" s="28"/>
      <c r="I151" s="32">
        <v>23</v>
      </c>
      <c r="J151" s="32" t="s">
        <v>1660</v>
      </c>
      <c r="K151" s="41">
        <v>3298416</v>
      </c>
      <c r="L151" s="32">
        <v>3112181993</v>
      </c>
      <c r="M151" s="41" t="s">
        <v>1661</v>
      </c>
      <c r="N151" s="32" t="s">
        <v>876</v>
      </c>
      <c r="O151" s="32" t="s">
        <v>1620</v>
      </c>
      <c r="P151" s="28"/>
      <c r="Q151" s="28"/>
      <c r="R151" s="28"/>
      <c r="S151" s="28"/>
      <c r="T151" s="28"/>
      <c r="U151" s="28"/>
      <c r="V151" s="28"/>
      <c r="W151" s="28"/>
      <c r="X151" s="29"/>
      <c r="Y151" s="29"/>
      <c r="Z151" s="29"/>
    </row>
    <row r="152" spans="1:26" ht="22.5" x14ac:dyDescent="0.25">
      <c r="A152" s="38">
        <v>24</v>
      </c>
      <c r="B152" s="38" t="s">
        <v>1598</v>
      </c>
      <c r="C152" s="39">
        <v>23789290</v>
      </c>
      <c r="D152" s="40">
        <v>3123585861</v>
      </c>
      <c r="E152" s="39" t="s">
        <v>1599</v>
      </c>
      <c r="F152" s="38" t="s">
        <v>870</v>
      </c>
      <c r="G152" s="38" t="s">
        <v>1597</v>
      </c>
      <c r="H152" s="28"/>
      <c r="I152" s="32">
        <v>24</v>
      </c>
      <c r="J152" s="32" t="s">
        <v>1662</v>
      </c>
      <c r="K152" s="41">
        <v>4075948</v>
      </c>
      <c r="L152" s="32">
        <v>3114432219</v>
      </c>
      <c r="M152" s="41" t="s">
        <v>1663</v>
      </c>
      <c r="N152" s="32" t="s">
        <v>876</v>
      </c>
      <c r="O152" s="32" t="s">
        <v>1434</v>
      </c>
      <c r="P152" s="28"/>
      <c r="Q152" s="28"/>
      <c r="R152" s="28"/>
      <c r="S152" s="28"/>
      <c r="T152" s="28"/>
      <c r="U152" s="28"/>
      <c r="V152" s="28"/>
      <c r="W152" s="28"/>
      <c r="X152" s="29"/>
      <c r="Y152" s="29"/>
      <c r="Z152" s="29"/>
    </row>
    <row r="153" spans="1:26" ht="33.75" x14ac:dyDescent="0.25">
      <c r="A153" s="38">
        <v>25</v>
      </c>
      <c r="B153" s="38" t="s">
        <v>1600</v>
      </c>
      <c r="C153" s="39">
        <v>14223065</v>
      </c>
      <c r="D153" s="40"/>
      <c r="E153" s="39" t="s">
        <v>1601</v>
      </c>
      <c r="F153" s="38" t="s">
        <v>870</v>
      </c>
      <c r="G153" s="38" t="s">
        <v>1532</v>
      </c>
      <c r="H153" s="28"/>
      <c r="I153" s="32">
        <v>25</v>
      </c>
      <c r="J153" s="32" t="s">
        <v>1664</v>
      </c>
      <c r="K153" s="41">
        <v>4073243</v>
      </c>
      <c r="L153" s="32">
        <v>3115354349</v>
      </c>
      <c r="M153" s="41" t="s">
        <v>1665</v>
      </c>
      <c r="N153" s="32" t="s">
        <v>876</v>
      </c>
      <c r="O153" s="32" t="s">
        <v>1320</v>
      </c>
      <c r="P153" s="28"/>
      <c r="Q153" s="28"/>
      <c r="R153" s="28"/>
      <c r="S153" s="28"/>
      <c r="T153" s="28"/>
      <c r="U153" s="28"/>
      <c r="V153" s="28"/>
      <c r="W153" s="28"/>
      <c r="X153" s="29"/>
      <c r="Y153" s="29"/>
      <c r="Z153" s="29"/>
    </row>
    <row r="154" spans="1:26" ht="22.5" x14ac:dyDescent="0.25">
      <c r="A154" s="38">
        <v>26</v>
      </c>
      <c r="B154" s="38" t="s">
        <v>1602</v>
      </c>
      <c r="C154" s="39">
        <v>5653498</v>
      </c>
      <c r="D154" s="40">
        <v>3125611358</v>
      </c>
      <c r="E154" s="39" t="s">
        <v>1603</v>
      </c>
      <c r="F154" s="38" t="s">
        <v>870</v>
      </c>
      <c r="G154" s="38" t="s">
        <v>1537</v>
      </c>
      <c r="H154" s="28"/>
      <c r="I154" s="32">
        <v>26</v>
      </c>
      <c r="J154" s="32" t="s">
        <v>1666</v>
      </c>
      <c r="K154" s="41">
        <v>6759225</v>
      </c>
      <c r="L154" s="32">
        <v>3114777908</v>
      </c>
      <c r="M154" s="41" t="s">
        <v>1667</v>
      </c>
      <c r="N154" s="32" t="s">
        <v>876</v>
      </c>
      <c r="O154" s="32" t="s">
        <v>1320</v>
      </c>
      <c r="P154" s="28"/>
      <c r="Q154" s="28"/>
      <c r="R154" s="28"/>
      <c r="S154" s="28"/>
      <c r="T154" s="28"/>
      <c r="U154" s="28"/>
      <c r="V154" s="28"/>
      <c r="W154" s="28"/>
      <c r="X154" s="29"/>
      <c r="Y154" s="29"/>
      <c r="Z154" s="29"/>
    </row>
    <row r="155" spans="1:26" ht="22.5" x14ac:dyDescent="0.25">
      <c r="A155" s="38">
        <v>27</v>
      </c>
      <c r="B155" s="38" t="s">
        <v>1604</v>
      </c>
      <c r="C155" s="39">
        <v>3289188</v>
      </c>
      <c r="D155" s="40">
        <v>3124637324</v>
      </c>
      <c r="E155" s="39" t="s">
        <v>1605</v>
      </c>
      <c r="F155" s="38" t="s">
        <v>870</v>
      </c>
      <c r="G155" s="38" t="s">
        <v>1537</v>
      </c>
      <c r="H155" s="28"/>
      <c r="I155" s="32">
        <v>27</v>
      </c>
      <c r="J155" s="32" t="s">
        <v>1668</v>
      </c>
      <c r="K155" s="41">
        <v>17287242</v>
      </c>
      <c r="L155" s="32">
        <v>3142927560</v>
      </c>
      <c r="M155" s="41" t="s">
        <v>1669</v>
      </c>
      <c r="N155" s="32" t="s">
        <v>876</v>
      </c>
      <c r="O155" s="32" t="s">
        <v>1427</v>
      </c>
      <c r="P155" s="28"/>
      <c r="Q155" s="28"/>
      <c r="R155" s="28"/>
      <c r="S155" s="28"/>
      <c r="T155" s="28"/>
      <c r="U155" s="28"/>
      <c r="V155" s="28"/>
      <c r="W155" s="28"/>
      <c r="X155" s="29"/>
      <c r="Y155" s="29"/>
      <c r="Z155" s="29"/>
    </row>
    <row r="156" spans="1:26" ht="33.75" x14ac:dyDescent="0.25">
      <c r="A156" s="38">
        <v>28</v>
      </c>
      <c r="B156" s="38" t="s">
        <v>1606</v>
      </c>
      <c r="C156" s="39">
        <v>74770231</v>
      </c>
      <c r="D156" s="40">
        <v>3138274571</v>
      </c>
      <c r="E156" s="39" t="s">
        <v>1607</v>
      </c>
      <c r="F156" s="38" t="s">
        <v>870</v>
      </c>
      <c r="G156" s="38" t="s">
        <v>1569</v>
      </c>
      <c r="H156" s="28"/>
      <c r="I156" s="32">
        <v>28</v>
      </c>
      <c r="J156" s="32" t="s">
        <v>1670</v>
      </c>
      <c r="K156" s="41">
        <v>40367809</v>
      </c>
      <c r="L156" s="32">
        <v>3123869038</v>
      </c>
      <c r="M156" s="41" t="s">
        <v>124</v>
      </c>
      <c r="N156" s="32" t="s">
        <v>876</v>
      </c>
      <c r="O156" s="32" t="s">
        <v>1620</v>
      </c>
      <c r="P156" s="28"/>
      <c r="Q156" s="28"/>
      <c r="R156" s="28"/>
      <c r="S156" s="28"/>
      <c r="T156" s="28"/>
      <c r="U156" s="28"/>
      <c r="V156" s="28"/>
      <c r="W156" s="28"/>
      <c r="X156" s="29"/>
      <c r="Y156" s="29"/>
      <c r="Z156" s="29"/>
    </row>
    <row r="157" spans="1:26" ht="33.75" x14ac:dyDescent="0.25">
      <c r="A157" s="38">
        <v>29</v>
      </c>
      <c r="B157" s="38" t="s">
        <v>1608</v>
      </c>
      <c r="C157" s="39">
        <v>24228902</v>
      </c>
      <c r="D157" s="40">
        <v>3115133441</v>
      </c>
      <c r="E157" s="39" t="s">
        <v>1609</v>
      </c>
      <c r="F157" s="38" t="s">
        <v>870</v>
      </c>
      <c r="G157" s="38" t="s">
        <v>1610</v>
      </c>
      <c r="H157" s="28"/>
      <c r="I157" s="32">
        <v>29</v>
      </c>
      <c r="J157" s="32" t="s">
        <v>1671</v>
      </c>
      <c r="K157" s="41">
        <v>79489783</v>
      </c>
      <c r="L157" s="32">
        <v>3133704983</v>
      </c>
      <c r="M157" s="41" t="s">
        <v>1624</v>
      </c>
      <c r="N157" s="32" t="s">
        <v>876</v>
      </c>
      <c r="O157" s="32" t="s">
        <v>1320</v>
      </c>
      <c r="P157" s="28"/>
      <c r="Q157" s="28"/>
      <c r="R157" s="28"/>
      <c r="S157" s="28"/>
      <c r="T157" s="28"/>
      <c r="U157" s="28"/>
      <c r="V157" s="28"/>
      <c r="W157" s="28"/>
      <c r="X157" s="29"/>
      <c r="Y157" s="29"/>
      <c r="Z157" s="29"/>
    </row>
    <row r="158" spans="1:26" ht="22.5" x14ac:dyDescent="0.25">
      <c r="A158" s="38">
        <v>30</v>
      </c>
      <c r="B158" s="38" t="s">
        <v>1611</v>
      </c>
      <c r="C158" s="39">
        <v>47829571</v>
      </c>
      <c r="D158" s="40">
        <v>3144647685</v>
      </c>
      <c r="E158" s="39" t="s">
        <v>1612</v>
      </c>
      <c r="F158" s="38" t="s">
        <v>870</v>
      </c>
      <c r="G158" s="38" t="s">
        <v>1532</v>
      </c>
      <c r="H158" s="28"/>
      <c r="I158" s="32">
        <v>30</v>
      </c>
      <c r="J158" s="32" t="s">
        <v>1672</v>
      </c>
      <c r="K158" s="41">
        <v>2746967</v>
      </c>
      <c r="L158" s="32">
        <v>3124888296</v>
      </c>
      <c r="M158" s="41" t="s">
        <v>1635</v>
      </c>
      <c r="N158" s="32" t="s">
        <v>876</v>
      </c>
      <c r="O158" s="32" t="s">
        <v>1620</v>
      </c>
      <c r="P158" s="28"/>
      <c r="Q158" s="28"/>
      <c r="R158" s="28"/>
      <c r="S158" s="28"/>
      <c r="T158" s="28"/>
      <c r="U158" s="28"/>
      <c r="V158" s="28"/>
      <c r="W158" s="28"/>
      <c r="X158" s="29"/>
      <c r="Y158" s="29"/>
      <c r="Z158" s="29"/>
    </row>
    <row r="159" spans="1:26" ht="22.5" x14ac:dyDescent="0.25">
      <c r="A159" s="38">
        <v>31</v>
      </c>
      <c r="B159" s="38" t="s">
        <v>1613</v>
      </c>
      <c r="C159" s="39">
        <v>4183963</v>
      </c>
      <c r="D159" s="40">
        <v>3144514421</v>
      </c>
      <c r="E159" s="39" t="s">
        <v>1614</v>
      </c>
      <c r="F159" s="38" t="s">
        <v>870</v>
      </c>
      <c r="G159" s="38" t="s">
        <v>1555</v>
      </c>
      <c r="H159" s="28"/>
      <c r="I159" s="32">
        <v>31</v>
      </c>
      <c r="J159" s="32" t="s">
        <v>1673</v>
      </c>
      <c r="K159" s="41">
        <v>7060897</v>
      </c>
      <c r="L159" s="32">
        <v>3115947886</v>
      </c>
      <c r="M159" s="41" t="s">
        <v>1674</v>
      </c>
      <c r="N159" s="32" t="s">
        <v>876</v>
      </c>
      <c r="O159" s="32" t="s">
        <v>1675</v>
      </c>
      <c r="P159" s="28"/>
      <c r="Q159" s="28"/>
      <c r="R159" s="28"/>
      <c r="S159" s="28"/>
      <c r="T159" s="28"/>
      <c r="U159" s="28"/>
      <c r="V159" s="28"/>
      <c r="W159" s="28"/>
      <c r="X159" s="29"/>
      <c r="Y159" s="29"/>
      <c r="Z159" s="29"/>
    </row>
    <row r="160" spans="1:26" ht="22.5" x14ac:dyDescent="0.25">
      <c r="A160" s="38">
        <v>32</v>
      </c>
      <c r="B160" s="38" t="s">
        <v>1615</v>
      </c>
      <c r="C160" s="39">
        <v>47437701</v>
      </c>
      <c r="D160" s="40">
        <v>3104341985</v>
      </c>
      <c r="E160" s="39" t="s">
        <v>1206</v>
      </c>
      <c r="F160" s="38" t="s">
        <v>870</v>
      </c>
      <c r="G160" s="38" t="s">
        <v>1532</v>
      </c>
      <c r="H160" s="28"/>
      <c r="I160" s="32">
        <v>32</v>
      </c>
      <c r="J160" s="32" t="s">
        <v>1676</v>
      </c>
      <c r="K160" s="41">
        <v>4958459</v>
      </c>
      <c r="L160" s="32">
        <v>3144275999</v>
      </c>
      <c r="M160" s="41" t="s">
        <v>244</v>
      </c>
      <c r="N160" s="32" t="s">
        <v>876</v>
      </c>
      <c r="O160" s="32" t="s">
        <v>1427</v>
      </c>
      <c r="P160" s="28"/>
      <c r="Q160" s="28"/>
      <c r="R160" s="28"/>
      <c r="S160" s="28"/>
      <c r="T160" s="28"/>
      <c r="U160" s="28"/>
      <c r="V160" s="28"/>
      <c r="W160" s="28"/>
      <c r="X160" s="29"/>
      <c r="Y160" s="29"/>
      <c r="Z160" s="29"/>
    </row>
    <row r="161" spans="1:26" ht="33.75" x14ac:dyDescent="0.25">
      <c r="A161" s="28"/>
      <c r="B161" s="28"/>
      <c r="C161" s="28"/>
      <c r="D161" s="28"/>
      <c r="E161" s="28"/>
      <c r="F161" s="28"/>
      <c r="G161" s="28"/>
      <c r="H161" s="28"/>
      <c r="I161" s="32">
        <v>33</v>
      </c>
      <c r="J161" s="32" t="s">
        <v>1677</v>
      </c>
      <c r="K161" s="41">
        <v>7061835</v>
      </c>
      <c r="L161" s="32">
        <v>3132249044</v>
      </c>
      <c r="M161" s="41" t="s">
        <v>1678</v>
      </c>
      <c r="N161" s="32" t="s">
        <v>876</v>
      </c>
      <c r="O161" s="32" t="s">
        <v>1645</v>
      </c>
      <c r="P161" s="28"/>
      <c r="Q161" s="28"/>
      <c r="R161" s="28"/>
      <c r="S161" s="28"/>
      <c r="T161" s="28"/>
      <c r="U161" s="28"/>
      <c r="V161" s="28"/>
      <c r="W161" s="28"/>
      <c r="X161" s="29"/>
      <c r="Y161" s="29"/>
      <c r="Z161" s="29"/>
    </row>
    <row r="162" spans="1:26" ht="22.5" x14ac:dyDescent="0.25">
      <c r="A162" s="28"/>
      <c r="B162" s="28"/>
      <c r="C162" s="28"/>
      <c r="D162" s="28"/>
      <c r="E162" s="28"/>
      <c r="F162" s="28"/>
      <c r="G162" s="28"/>
      <c r="H162" s="28"/>
      <c r="I162" s="32">
        <v>34</v>
      </c>
      <c r="J162" s="32" t="s">
        <v>1679</v>
      </c>
      <c r="K162" s="41">
        <v>17305199</v>
      </c>
      <c r="L162" s="32">
        <v>3142179862</v>
      </c>
      <c r="M162" s="41" t="s">
        <v>244</v>
      </c>
      <c r="N162" s="32" t="s">
        <v>876</v>
      </c>
      <c r="O162" s="32" t="s">
        <v>1620</v>
      </c>
      <c r="P162" s="28"/>
      <c r="Q162" s="28"/>
      <c r="R162" s="28"/>
      <c r="S162" s="28"/>
      <c r="T162" s="28"/>
      <c r="U162" s="28"/>
      <c r="V162" s="28"/>
      <c r="W162" s="28"/>
      <c r="X162" s="29"/>
      <c r="Y162" s="29"/>
      <c r="Z162" s="29"/>
    </row>
    <row r="163" spans="1:26" x14ac:dyDescent="0.2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9"/>
      <c r="Y163" s="29"/>
      <c r="Z163" s="29"/>
    </row>
    <row r="164" spans="1:26" ht="18.75" x14ac:dyDescent="0.25">
      <c r="A164" s="161" t="s">
        <v>1752</v>
      </c>
      <c r="B164" s="161"/>
      <c r="C164" s="161"/>
      <c r="D164" s="161"/>
      <c r="E164" s="161"/>
      <c r="F164" s="161"/>
      <c r="G164" s="161"/>
      <c r="H164" s="161"/>
      <c r="I164" s="161"/>
      <c r="J164" s="161"/>
      <c r="K164" s="161"/>
      <c r="L164" s="161"/>
      <c r="M164" s="161"/>
      <c r="N164" s="161"/>
      <c r="O164" s="161"/>
      <c r="P164" s="28"/>
      <c r="Q164" s="28"/>
      <c r="R164" s="28"/>
      <c r="S164" s="28"/>
      <c r="T164" s="28"/>
      <c r="U164" s="28"/>
      <c r="V164" s="28"/>
      <c r="W164" s="28"/>
      <c r="X164" s="29"/>
      <c r="Y164" s="29"/>
      <c r="Z164" s="29"/>
    </row>
    <row r="165" spans="1:26" ht="19.5" customHeight="1" x14ac:dyDescent="0.25">
      <c r="A165" s="28"/>
      <c r="B165" s="28"/>
      <c r="C165" s="28"/>
      <c r="D165" s="28"/>
      <c r="E165" s="28"/>
      <c r="F165" s="28"/>
      <c r="G165" s="28" t="s">
        <v>1753</v>
      </c>
      <c r="H165" s="28"/>
      <c r="I165" s="28"/>
      <c r="J165" s="28"/>
      <c r="K165" s="28"/>
      <c r="L165" s="28"/>
      <c r="M165" s="28"/>
      <c r="N165" s="28"/>
      <c r="O165" s="28"/>
      <c r="P165" s="28"/>
      <c r="Q165" s="28"/>
      <c r="R165" s="28"/>
      <c r="S165" s="28"/>
      <c r="T165" s="28"/>
      <c r="U165" s="28"/>
      <c r="V165" s="28"/>
      <c r="W165" s="28"/>
      <c r="X165" s="29"/>
      <c r="Y165" s="29"/>
      <c r="Z165" s="29"/>
    </row>
    <row r="166" spans="1:26" x14ac:dyDescent="0.25">
      <c r="A166" s="164" t="s">
        <v>1081</v>
      </c>
      <c r="B166" s="164" t="s">
        <v>1082</v>
      </c>
      <c r="C166" s="164" t="s">
        <v>1083</v>
      </c>
      <c r="D166" s="165" t="s">
        <v>1084</v>
      </c>
      <c r="E166" s="165" t="s">
        <v>1085</v>
      </c>
      <c r="F166" s="157" t="s">
        <v>1086</v>
      </c>
      <c r="G166" s="167" t="s">
        <v>1087</v>
      </c>
      <c r="H166" s="167"/>
      <c r="I166" s="168" t="s">
        <v>1088</v>
      </c>
      <c r="J166" s="164" t="s">
        <v>1089</v>
      </c>
      <c r="K166" s="157" t="s">
        <v>1090</v>
      </c>
      <c r="L166" s="155" t="s">
        <v>1091</v>
      </c>
      <c r="M166" s="157" t="s">
        <v>1092</v>
      </c>
      <c r="N166" s="157" t="s">
        <v>1093</v>
      </c>
      <c r="O166" s="157" t="s">
        <v>1094</v>
      </c>
      <c r="P166" s="157" t="s">
        <v>1095</v>
      </c>
      <c r="Q166" s="157" t="s">
        <v>1096</v>
      </c>
      <c r="R166" s="157" t="s">
        <v>1097</v>
      </c>
      <c r="S166" s="28"/>
      <c r="T166" s="28"/>
      <c r="U166" s="28"/>
      <c r="V166" s="28"/>
      <c r="W166" s="28"/>
      <c r="X166" s="29"/>
      <c r="Y166" s="29"/>
      <c r="Z166" s="29"/>
    </row>
    <row r="167" spans="1:26" x14ac:dyDescent="0.25">
      <c r="A167" s="165"/>
      <c r="B167" s="165"/>
      <c r="C167" s="165"/>
      <c r="D167" s="166"/>
      <c r="E167" s="166"/>
      <c r="F167" s="158"/>
      <c r="G167" s="51" t="s">
        <v>1098</v>
      </c>
      <c r="H167" s="51" t="s">
        <v>1099</v>
      </c>
      <c r="I167" s="169"/>
      <c r="J167" s="165"/>
      <c r="K167" s="158"/>
      <c r="L167" s="156"/>
      <c r="M167" s="158"/>
      <c r="N167" s="158"/>
      <c r="O167" s="158"/>
      <c r="P167" s="158"/>
      <c r="Q167" s="158"/>
      <c r="R167" s="158"/>
      <c r="S167" s="28"/>
      <c r="T167" s="28"/>
      <c r="U167" s="28"/>
      <c r="V167" s="28"/>
      <c r="W167" s="28"/>
      <c r="X167" s="29"/>
      <c r="Y167" s="29"/>
      <c r="Z167" s="29"/>
    </row>
    <row r="168" spans="1:26" x14ac:dyDescent="0.25">
      <c r="A168" s="52" t="s">
        <v>1436</v>
      </c>
      <c r="B168" s="52"/>
      <c r="C168" s="52" t="s">
        <v>1193</v>
      </c>
      <c r="D168" s="52" t="s">
        <v>1754</v>
      </c>
      <c r="E168" s="52" t="s">
        <v>1104</v>
      </c>
      <c r="F168" s="52">
        <v>74845567</v>
      </c>
      <c r="G168" s="52">
        <v>1</v>
      </c>
      <c r="H168" s="52"/>
      <c r="I168" s="52">
        <v>45</v>
      </c>
      <c r="J168" s="52"/>
      <c r="K168" s="52">
        <v>4</v>
      </c>
      <c r="L168" s="52"/>
      <c r="M168" s="52" t="s">
        <v>1755</v>
      </c>
      <c r="N168" s="52" t="s">
        <v>1756</v>
      </c>
      <c r="O168" s="52">
        <v>1</v>
      </c>
      <c r="P168" s="52" t="s">
        <v>1106</v>
      </c>
      <c r="Q168" s="52" t="s">
        <v>871</v>
      </c>
      <c r="R168" s="52" t="s">
        <v>1122</v>
      </c>
      <c r="S168" s="29"/>
      <c r="T168" s="29"/>
      <c r="U168" s="29"/>
      <c r="V168" s="29"/>
      <c r="W168" s="29"/>
      <c r="X168" s="29"/>
      <c r="Y168" s="29"/>
      <c r="Z168" s="29"/>
    </row>
    <row r="169" spans="1:26" s="68" customFormat="1" x14ac:dyDescent="0.25">
      <c r="A169" s="52" t="s">
        <v>1301</v>
      </c>
      <c r="B169" s="52" t="s">
        <v>1757</v>
      </c>
      <c r="C169" s="52" t="s">
        <v>1365</v>
      </c>
      <c r="D169" s="52" t="s">
        <v>1758</v>
      </c>
      <c r="E169" s="52" t="s">
        <v>1104</v>
      </c>
      <c r="F169" s="52">
        <v>74856230</v>
      </c>
      <c r="G169" s="52">
        <v>1</v>
      </c>
      <c r="H169" s="52"/>
      <c r="I169" s="52">
        <v>40</v>
      </c>
      <c r="J169" s="52"/>
      <c r="K169" s="52">
        <v>4</v>
      </c>
      <c r="L169" s="52"/>
      <c r="M169" s="52" t="s">
        <v>1759</v>
      </c>
      <c r="N169" s="52">
        <v>10</v>
      </c>
      <c r="O169" s="52">
        <v>1</v>
      </c>
      <c r="P169" s="52" t="s">
        <v>1106</v>
      </c>
      <c r="Q169" s="52" t="s">
        <v>871</v>
      </c>
      <c r="R169" s="52" t="s">
        <v>1157</v>
      </c>
      <c r="S169" s="69"/>
      <c r="T169" s="69"/>
      <c r="U169" s="69"/>
      <c r="V169" s="69"/>
      <c r="W169" s="69"/>
      <c r="X169" s="69"/>
      <c r="Y169" s="69"/>
      <c r="Z169" s="69"/>
    </row>
    <row r="170" spans="1:26" x14ac:dyDescent="0.25">
      <c r="A170" s="52" t="s">
        <v>1760</v>
      </c>
      <c r="B170" s="52" t="s">
        <v>1285</v>
      </c>
      <c r="C170" s="52" t="s">
        <v>1761</v>
      </c>
      <c r="D170" s="52" t="s">
        <v>1762</v>
      </c>
      <c r="E170" s="52" t="s">
        <v>1104</v>
      </c>
      <c r="F170" s="52">
        <v>23414867</v>
      </c>
      <c r="G170" s="52"/>
      <c r="H170" s="52">
        <v>1</v>
      </c>
      <c r="I170" s="52">
        <v>60</v>
      </c>
      <c r="J170" s="52">
        <v>2</v>
      </c>
      <c r="K170" s="52">
        <v>4</v>
      </c>
      <c r="L170" s="52"/>
      <c r="M170" s="52" t="s">
        <v>1763</v>
      </c>
      <c r="N170" s="52">
        <v>7</v>
      </c>
      <c r="O170" s="52">
        <v>1</v>
      </c>
      <c r="P170" s="52" t="s">
        <v>1106</v>
      </c>
      <c r="Q170" s="52" t="s">
        <v>871</v>
      </c>
      <c r="R170" s="52" t="s">
        <v>1107</v>
      </c>
      <c r="S170" s="29"/>
      <c r="T170" s="29"/>
      <c r="U170" s="29"/>
      <c r="V170" s="29"/>
      <c r="W170" s="29"/>
      <c r="X170" s="29"/>
      <c r="Y170" s="29"/>
      <c r="Z170" s="29"/>
    </row>
    <row r="171" spans="1:26" x14ac:dyDescent="0.25">
      <c r="A171" s="52" t="s">
        <v>1764</v>
      </c>
      <c r="B171" s="52" t="s">
        <v>1132</v>
      </c>
      <c r="C171" s="52" t="s">
        <v>1765</v>
      </c>
      <c r="D171" s="52" t="s">
        <v>1225</v>
      </c>
      <c r="E171" s="52" t="s">
        <v>1104</v>
      </c>
      <c r="F171" s="52">
        <v>74845214</v>
      </c>
      <c r="G171" s="52">
        <v>1</v>
      </c>
      <c r="H171" s="52"/>
      <c r="I171" s="52">
        <v>51</v>
      </c>
      <c r="J171" s="52"/>
      <c r="K171" s="52">
        <v>4</v>
      </c>
      <c r="L171" s="52"/>
      <c r="M171" s="52" t="s">
        <v>1766</v>
      </c>
      <c r="N171" s="52" t="s">
        <v>1767</v>
      </c>
      <c r="O171" s="52">
        <v>1</v>
      </c>
      <c r="P171" s="52" t="s">
        <v>1106</v>
      </c>
      <c r="Q171" s="52" t="s">
        <v>871</v>
      </c>
      <c r="R171" s="52" t="s">
        <v>1122</v>
      </c>
      <c r="S171" s="29"/>
      <c r="T171" s="29"/>
      <c r="U171" s="29"/>
      <c r="V171" s="29"/>
      <c r="W171" s="29"/>
      <c r="X171" s="29"/>
      <c r="Y171" s="29"/>
      <c r="Z171" s="29"/>
    </row>
    <row r="172" spans="1:26" x14ac:dyDescent="0.25">
      <c r="A172" s="52" t="s">
        <v>1768</v>
      </c>
      <c r="B172" s="52" t="s">
        <v>1769</v>
      </c>
      <c r="C172" s="52" t="s">
        <v>1181</v>
      </c>
      <c r="D172" s="52" t="s">
        <v>1113</v>
      </c>
      <c r="E172" s="52" t="s">
        <v>1104</v>
      </c>
      <c r="F172" s="52">
        <v>52205958</v>
      </c>
      <c r="G172" s="52"/>
      <c r="H172" s="52">
        <v>1</v>
      </c>
      <c r="I172" s="52">
        <v>42</v>
      </c>
      <c r="J172" s="52">
        <v>2</v>
      </c>
      <c r="K172" s="52">
        <v>4</v>
      </c>
      <c r="L172" s="52"/>
      <c r="M172" s="52" t="s">
        <v>1770</v>
      </c>
      <c r="N172" s="52">
        <v>5</v>
      </c>
      <c r="O172" s="52">
        <v>1</v>
      </c>
      <c r="P172" s="52" t="s">
        <v>1106</v>
      </c>
      <c r="Q172" s="52" t="s">
        <v>871</v>
      </c>
      <c r="R172" s="52" t="s">
        <v>1122</v>
      </c>
      <c r="S172" s="29"/>
      <c r="T172" s="29"/>
      <c r="U172" s="29"/>
      <c r="V172" s="29"/>
      <c r="W172" s="29"/>
      <c r="X172" s="29"/>
      <c r="Y172" s="29"/>
      <c r="Z172" s="29"/>
    </row>
    <row r="173" spans="1:26" x14ac:dyDescent="0.25">
      <c r="A173" s="52" t="s">
        <v>1158</v>
      </c>
      <c r="B173" s="52"/>
      <c r="C173" s="52" t="s">
        <v>1771</v>
      </c>
      <c r="D173" s="52" t="s">
        <v>1772</v>
      </c>
      <c r="E173" s="52" t="s">
        <v>1104</v>
      </c>
      <c r="F173" s="52">
        <v>9630056</v>
      </c>
      <c r="G173" s="52">
        <v>1</v>
      </c>
      <c r="H173" s="52"/>
      <c r="I173" s="52">
        <v>31</v>
      </c>
      <c r="J173" s="52"/>
      <c r="K173" s="52">
        <v>4</v>
      </c>
      <c r="L173" s="52"/>
      <c r="M173" s="52" t="s">
        <v>1773</v>
      </c>
      <c r="N173" s="52">
        <v>10</v>
      </c>
      <c r="O173" s="52">
        <v>1</v>
      </c>
      <c r="P173" s="52" t="s">
        <v>1106</v>
      </c>
      <c r="Q173" s="52" t="s">
        <v>871</v>
      </c>
      <c r="R173" s="52" t="s">
        <v>1171</v>
      </c>
      <c r="S173" s="29"/>
      <c r="T173" s="29"/>
      <c r="U173" s="29"/>
      <c r="V173" s="29"/>
      <c r="W173" s="29"/>
      <c r="X173" s="29"/>
      <c r="Y173" s="29"/>
      <c r="Z173" s="29"/>
    </row>
    <row r="174" spans="1:26" x14ac:dyDescent="0.25">
      <c r="A174" s="52" t="s">
        <v>1774</v>
      </c>
      <c r="B174" s="52"/>
      <c r="C174" s="52" t="s">
        <v>1160</v>
      </c>
      <c r="D174" s="52" t="s">
        <v>1113</v>
      </c>
      <c r="E174" s="52" t="s">
        <v>1104</v>
      </c>
      <c r="F174" s="52">
        <v>23467073</v>
      </c>
      <c r="G174" s="52"/>
      <c r="H174" s="52">
        <v>1</v>
      </c>
      <c r="I174" s="52">
        <v>52</v>
      </c>
      <c r="J174" s="52">
        <v>2</v>
      </c>
      <c r="K174" s="52">
        <v>4</v>
      </c>
      <c r="L174" s="52"/>
      <c r="M174" s="52" t="s">
        <v>1775</v>
      </c>
      <c r="N174" s="52">
        <v>54</v>
      </c>
      <c r="O174" s="52">
        <v>1</v>
      </c>
      <c r="P174" s="52" t="s">
        <v>1106</v>
      </c>
      <c r="Q174" s="52" t="s">
        <v>871</v>
      </c>
      <c r="R174" s="52" t="s">
        <v>1122</v>
      </c>
      <c r="S174" s="29"/>
      <c r="T174" s="29"/>
      <c r="U174" s="29"/>
      <c r="V174" s="29"/>
      <c r="W174" s="29"/>
      <c r="X174" s="29"/>
      <c r="Y174" s="29"/>
      <c r="Z174" s="29"/>
    </row>
    <row r="175" spans="1:26" x14ac:dyDescent="0.25">
      <c r="A175" s="52" t="s">
        <v>1776</v>
      </c>
      <c r="B175" s="52"/>
      <c r="C175" s="52" t="s">
        <v>1109</v>
      </c>
      <c r="D175" s="52" t="s">
        <v>1184</v>
      </c>
      <c r="E175" s="52" t="s">
        <v>1104</v>
      </c>
      <c r="F175" s="52">
        <v>17307265</v>
      </c>
      <c r="G175" s="52">
        <v>1</v>
      </c>
      <c r="H175" s="52"/>
      <c r="I175" s="52">
        <v>65</v>
      </c>
      <c r="J175" s="52"/>
      <c r="K175" s="52">
        <v>4</v>
      </c>
      <c r="L175" s="52"/>
      <c r="M175" s="52" t="s">
        <v>1402</v>
      </c>
      <c r="N175" s="52">
        <v>2</v>
      </c>
      <c r="O175" s="52">
        <v>1</v>
      </c>
      <c r="P175" s="52" t="s">
        <v>1106</v>
      </c>
      <c r="Q175" s="52" t="s">
        <v>871</v>
      </c>
      <c r="R175" s="52" t="s">
        <v>1186</v>
      </c>
      <c r="S175" s="29"/>
      <c r="T175" s="29"/>
      <c r="U175" s="29"/>
      <c r="V175" s="29"/>
      <c r="W175" s="29"/>
      <c r="X175" s="29"/>
      <c r="Y175" s="29"/>
      <c r="Z175" s="29"/>
    </row>
    <row r="176" spans="1:26" x14ac:dyDescent="0.25">
      <c r="A176" s="52" t="s">
        <v>1777</v>
      </c>
      <c r="B176" s="52"/>
      <c r="C176" s="52" t="s">
        <v>1778</v>
      </c>
      <c r="D176" s="52" t="s">
        <v>1779</v>
      </c>
      <c r="E176" s="52" t="s">
        <v>1104</v>
      </c>
      <c r="F176" s="52">
        <v>9505114</v>
      </c>
      <c r="G176" s="52">
        <v>1</v>
      </c>
      <c r="H176" s="52"/>
      <c r="I176" s="52">
        <f>2015-1946</f>
        <v>69</v>
      </c>
      <c r="J176" s="52"/>
      <c r="K176" s="52">
        <v>4</v>
      </c>
      <c r="L176" s="52"/>
      <c r="M176" s="52" t="s">
        <v>1780</v>
      </c>
      <c r="N176" s="52">
        <v>7</v>
      </c>
      <c r="O176" s="52">
        <v>1</v>
      </c>
      <c r="P176" s="52" t="s">
        <v>1106</v>
      </c>
      <c r="Q176" s="52" t="s">
        <v>871</v>
      </c>
      <c r="R176" s="52" t="s">
        <v>1781</v>
      </c>
      <c r="S176" s="29"/>
      <c r="T176" s="29"/>
      <c r="U176" s="29"/>
      <c r="V176" s="29"/>
      <c r="W176" s="29"/>
      <c r="X176" s="29"/>
      <c r="Y176" s="29"/>
      <c r="Z176" s="29"/>
    </row>
    <row r="177" spans="1:26" x14ac:dyDescent="0.25">
      <c r="A177" s="52" t="s">
        <v>1777</v>
      </c>
      <c r="B177" s="52"/>
      <c r="C177" s="52" t="s">
        <v>1146</v>
      </c>
      <c r="D177" s="52" t="s">
        <v>1782</v>
      </c>
      <c r="E177" s="52" t="s">
        <v>1104</v>
      </c>
      <c r="F177" s="52">
        <v>7832081</v>
      </c>
      <c r="G177" s="52">
        <v>1</v>
      </c>
      <c r="H177" s="52"/>
      <c r="I177" s="52">
        <v>77</v>
      </c>
      <c r="J177" s="52"/>
      <c r="K177" s="52">
        <v>4</v>
      </c>
      <c r="L177" s="52"/>
      <c r="M177" s="52" t="s">
        <v>1148</v>
      </c>
      <c r="N177" s="52">
        <v>2</v>
      </c>
      <c r="O177" s="52">
        <v>1</v>
      </c>
      <c r="P177" s="52" t="s">
        <v>1106</v>
      </c>
      <c r="Q177" s="52" t="s">
        <v>871</v>
      </c>
      <c r="R177" s="52" t="s">
        <v>1149</v>
      </c>
      <c r="S177" s="29"/>
      <c r="T177" s="29"/>
      <c r="U177" s="29"/>
      <c r="V177" s="29"/>
      <c r="W177" s="29"/>
      <c r="X177" s="29"/>
      <c r="Y177" s="29"/>
      <c r="Z177" s="29"/>
    </row>
    <row r="178" spans="1:26" x14ac:dyDescent="0.25">
      <c r="A178" s="52" t="s">
        <v>1783</v>
      </c>
      <c r="B178" s="52"/>
      <c r="C178" s="52" t="s">
        <v>1109</v>
      </c>
      <c r="D178" s="52" t="s">
        <v>1129</v>
      </c>
      <c r="E178" s="52" t="s">
        <v>1104</v>
      </c>
      <c r="F178" s="52">
        <v>23467233</v>
      </c>
      <c r="G178" s="52"/>
      <c r="H178" s="52">
        <v>1</v>
      </c>
      <c r="I178" s="52">
        <v>48</v>
      </c>
      <c r="J178" s="52">
        <v>2</v>
      </c>
      <c r="K178" s="52">
        <v>4</v>
      </c>
      <c r="L178" s="52"/>
      <c r="M178" s="52" t="s">
        <v>1402</v>
      </c>
      <c r="N178" s="52">
        <v>4</v>
      </c>
      <c r="O178" s="52">
        <v>1</v>
      </c>
      <c r="P178" s="52" t="s">
        <v>1106</v>
      </c>
      <c r="Q178" s="52" t="s">
        <v>871</v>
      </c>
      <c r="R178" s="52" t="s">
        <v>1149</v>
      </c>
      <c r="S178" s="29"/>
      <c r="T178" s="29"/>
      <c r="U178" s="29"/>
      <c r="V178" s="29"/>
      <c r="W178" s="29"/>
      <c r="X178" s="29"/>
      <c r="Y178" s="29"/>
      <c r="Z178" s="29"/>
    </row>
    <row r="179" spans="1:26" x14ac:dyDescent="0.25">
      <c r="A179" s="52" t="s">
        <v>1373</v>
      </c>
      <c r="B179" s="52" t="s">
        <v>1784</v>
      </c>
      <c r="C179" s="52" t="s">
        <v>1139</v>
      </c>
      <c r="D179" s="52" t="s">
        <v>1785</v>
      </c>
      <c r="E179" s="52" t="s">
        <v>1104</v>
      </c>
      <c r="F179" s="52">
        <v>23466761</v>
      </c>
      <c r="G179" s="52"/>
      <c r="H179" s="52">
        <v>1</v>
      </c>
      <c r="I179" s="52">
        <v>66</v>
      </c>
      <c r="J179" s="52">
        <v>2</v>
      </c>
      <c r="K179" s="52">
        <v>4</v>
      </c>
      <c r="L179" s="52"/>
      <c r="M179" s="52" t="s">
        <v>1140</v>
      </c>
      <c r="N179" s="52">
        <v>99</v>
      </c>
      <c r="O179" s="52">
        <v>1</v>
      </c>
      <c r="P179" s="52" t="s">
        <v>1106</v>
      </c>
      <c r="Q179" s="52" t="s">
        <v>871</v>
      </c>
      <c r="R179" s="52" t="s">
        <v>1122</v>
      </c>
      <c r="S179" s="29"/>
      <c r="T179" s="29"/>
      <c r="U179" s="29"/>
      <c r="V179" s="29"/>
      <c r="W179" s="29"/>
      <c r="X179" s="29"/>
      <c r="Y179" s="29"/>
      <c r="Z179" s="29"/>
    </row>
    <row r="180" spans="1:26" x14ac:dyDescent="0.25">
      <c r="A180" s="52" t="s">
        <v>1786</v>
      </c>
      <c r="B180" s="52"/>
      <c r="C180" s="52" t="s">
        <v>1365</v>
      </c>
      <c r="D180" s="52" t="s">
        <v>1110</v>
      </c>
      <c r="E180" s="52" t="s">
        <v>1104</v>
      </c>
      <c r="F180" s="52">
        <v>74856692</v>
      </c>
      <c r="G180" s="52">
        <v>1</v>
      </c>
      <c r="H180" s="52"/>
      <c r="I180" s="52">
        <v>64</v>
      </c>
      <c r="J180" s="52"/>
      <c r="K180" s="52">
        <v>4</v>
      </c>
      <c r="L180" s="52"/>
      <c r="M180" s="52" t="s">
        <v>1787</v>
      </c>
      <c r="N180" s="52">
        <v>50</v>
      </c>
      <c r="O180" s="52">
        <v>1</v>
      </c>
      <c r="P180" s="52" t="s">
        <v>1106</v>
      </c>
      <c r="Q180" s="52" t="s">
        <v>871</v>
      </c>
      <c r="R180" s="52" t="s">
        <v>1157</v>
      </c>
      <c r="S180" s="29"/>
      <c r="T180" s="29"/>
      <c r="U180" s="29"/>
      <c r="V180" s="29"/>
      <c r="W180" s="29"/>
      <c r="X180" s="29"/>
      <c r="Y180" s="29"/>
      <c r="Z180" s="29"/>
    </row>
    <row r="181" spans="1:26" x14ac:dyDescent="0.25">
      <c r="A181" s="52" t="s">
        <v>1764</v>
      </c>
      <c r="B181" s="52"/>
      <c r="C181" s="52" t="s">
        <v>1788</v>
      </c>
      <c r="D181" s="52" t="s">
        <v>1530</v>
      </c>
      <c r="E181" s="52" t="s">
        <v>1104</v>
      </c>
      <c r="F181" s="52">
        <v>4295270</v>
      </c>
      <c r="G181" s="52">
        <v>1</v>
      </c>
      <c r="H181" s="52"/>
      <c r="I181" s="52">
        <v>50</v>
      </c>
      <c r="J181" s="52"/>
      <c r="K181" s="52">
        <v>4</v>
      </c>
      <c r="L181" s="52"/>
      <c r="M181" s="52" t="s">
        <v>1789</v>
      </c>
      <c r="N181" s="52">
        <v>7</v>
      </c>
      <c r="O181" s="52">
        <v>1</v>
      </c>
      <c r="P181" s="52" t="s">
        <v>1106</v>
      </c>
      <c r="Q181" s="52" t="s">
        <v>871</v>
      </c>
      <c r="R181" s="52" t="s">
        <v>1790</v>
      </c>
      <c r="S181" s="29"/>
      <c r="T181" s="29"/>
      <c r="U181" s="29"/>
      <c r="V181" s="29"/>
      <c r="W181" s="29"/>
      <c r="X181" s="29"/>
      <c r="Y181" s="29"/>
      <c r="Z181" s="29"/>
    </row>
    <row r="182" spans="1:26" s="27" customFormat="1" x14ac:dyDescent="0.25">
      <c r="A182" s="67" t="s">
        <v>1203</v>
      </c>
      <c r="B182" s="67"/>
      <c r="C182" s="67" t="s">
        <v>1213</v>
      </c>
      <c r="D182" s="67" t="s">
        <v>1214</v>
      </c>
      <c r="E182" s="67" t="s">
        <v>1104</v>
      </c>
      <c r="F182" s="67">
        <v>1124998</v>
      </c>
      <c r="G182" s="67">
        <v>1</v>
      </c>
      <c r="H182" s="67"/>
      <c r="I182" s="67">
        <v>50</v>
      </c>
      <c r="J182" s="67"/>
      <c r="K182" s="67">
        <v>4</v>
      </c>
      <c r="L182" s="67"/>
      <c r="M182" s="67" t="s">
        <v>1161</v>
      </c>
      <c r="N182" s="67">
        <v>82</v>
      </c>
      <c r="O182" s="67">
        <v>1</v>
      </c>
      <c r="P182" s="67" t="s">
        <v>1106</v>
      </c>
      <c r="Q182" s="67" t="s">
        <v>871</v>
      </c>
      <c r="R182" s="67" t="s">
        <v>1215</v>
      </c>
      <c r="S182" s="49"/>
      <c r="T182" s="49"/>
      <c r="U182" s="49"/>
      <c r="V182" s="49"/>
      <c r="W182" s="49"/>
      <c r="X182" s="49"/>
      <c r="Y182" s="49"/>
      <c r="Z182" s="49"/>
    </row>
    <row r="183" spans="1:26" x14ac:dyDescent="0.25">
      <c r="A183" s="53" t="s">
        <v>1791</v>
      </c>
      <c r="B183" s="53"/>
      <c r="C183" s="53" t="s">
        <v>1792</v>
      </c>
      <c r="D183" s="53" t="s">
        <v>1779</v>
      </c>
      <c r="E183" s="53" t="s">
        <v>1793</v>
      </c>
      <c r="F183" s="53">
        <v>17527969</v>
      </c>
      <c r="G183" s="53">
        <v>1</v>
      </c>
      <c r="H183" s="53"/>
      <c r="I183" s="53">
        <f>2015-1962</f>
        <v>53</v>
      </c>
      <c r="J183" s="53"/>
      <c r="K183" s="53">
        <v>4</v>
      </c>
      <c r="L183" s="53"/>
      <c r="M183" s="53" t="s">
        <v>1794</v>
      </c>
      <c r="N183" s="53">
        <v>7</v>
      </c>
      <c r="O183" s="53">
        <v>1</v>
      </c>
      <c r="P183" s="54" t="s">
        <v>1106</v>
      </c>
      <c r="Q183" s="54" t="s">
        <v>871</v>
      </c>
      <c r="R183" s="53" t="s">
        <v>1122</v>
      </c>
      <c r="S183" s="29"/>
      <c r="T183" s="29"/>
      <c r="U183" s="29"/>
      <c r="V183" s="29"/>
      <c r="W183" s="29"/>
      <c r="X183" s="29"/>
      <c r="Y183" s="29"/>
      <c r="Z183" s="29"/>
    </row>
    <row r="184" spans="1:26" x14ac:dyDescent="0.25">
      <c r="A184" s="52" t="s">
        <v>1115</v>
      </c>
      <c r="B184" s="52" t="s">
        <v>1221</v>
      </c>
      <c r="C184" s="52" t="s">
        <v>1795</v>
      </c>
      <c r="D184" s="52"/>
      <c r="E184" s="52" t="s">
        <v>1104</v>
      </c>
      <c r="F184" s="52">
        <v>47429767</v>
      </c>
      <c r="G184" s="52"/>
      <c r="H184" s="52">
        <v>1</v>
      </c>
      <c r="I184" s="52">
        <v>45</v>
      </c>
      <c r="J184" s="52">
        <v>2</v>
      </c>
      <c r="K184" s="52">
        <v>4</v>
      </c>
      <c r="L184" s="52"/>
      <c r="M184" s="52" t="s">
        <v>1796</v>
      </c>
      <c r="N184" s="52">
        <v>2.5</v>
      </c>
      <c r="O184" s="52">
        <v>1</v>
      </c>
      <c r="P184" s="52" t="s">
        <v>1106</v>
      </c>
      <c r="Q184" s="52" t="s">
        <v>871</v>
      </c>
      <c r="R184" s="52" t="s">
        <v>1107</v>
      </c>
      <c r="S184" s="29"/>
      <c r="T184" s="29"/>
      <c r="U184" s="29"/>
      <c r="V184" s="29"/>
      <c r="W184" s="29"/>
      <c r="X184" s="29"/>
      <c r="Y184" s="29"/>
      <c r="Z184" s="29"/>
    </row>
    <row r="185" spans="1:26" ht="24" x14ac:dyDescent="0.25">
      <c r="A185" s="55" t="s">
        <v>1797</v>
      </c>
      <c r="B185" s="55" t="s">
        <v>1798</v>
      </c>
      <c r="C185" s="55" t="s">
        <v>1351</v>
      </c>
      <c r="D185" s="56" t="s">
        <v>1799</v>
      </c>
      <c r="E185" s="54" t="s">
        <v>1800</v>
      </c>
      <c r="F185" s="57">
        <v>39949904</v>
      </c>
      <c r="G185" s="54"/>
      <c r="H185" s="54">
        <v>1</v>
      </c>
      <c r="I185" s="54">
        <v>37</v>
      </c>
      <c r="J185" s="54">
        <v>2</v>
      </c>
      <c r="K185" s="54">
        <v>4</v>
      </c>
      <c r="L185" s="54"/>
      <c r="M185" s="55" t="s">
        <v>1421</v>
      </c>
      <c r="N185" s="54">
        <v>8</v>
      </c>
      <c r="O185" s="54">
        <v>1</v>
      </c>
      <c r="P185" s="54" t="s">
        <v>1106</v>
      </c>
      <c r="Q185" s="54" t="s">
        <v>1801</v>
      </c>
      <c r="R185" s="58" t="s">
        <v>1802</v>
      </c>
    </row>
    <row r="186" spans="1:26" x14ac:dyDescent="0.25">
      <c r="A186" s="55" t="s">
        <v>1803</v>
      </c>
      <c r="B186" s="54"/>
      <c r="C186" s="55" t="s">
        <v>1804</v>
      </c>
      <c r="D186" s="55" t="s">
        <v>1805</v>
      </c>
      <c r="E186" s="54" t="s">
        <v>1800</v>
      </c>
      <c r="F186" s="57">
        <v>4073244</v>
      </c>
      <c r="G186" s="54">
        <v>1</v>
      </c>
      <c r="H186" s="54"/>
      <c r="I186" s="54">
        <v>70</v>
      </c>
      <c r="J186" s="54"/>
      <c r="K186" s="54">
        <v>4</v>
      </c>
      <c r="L186" s="54"/>
      <c r="M186" s="55" t="s">
        <v>1105</v>
      </c>
      <c r="N186" s="54">
        <v>15</v>
      </c>
      <c r="O186" s="54">
        <v>1</v>
      </c>
      <c r="P186" s="54" t="s">
        <v>1106</v>
      </c>
      <c r="Q186" s="54" t="s">
        <v>1801</v>
      </c>
      <c r="R186" s="58" t="s">
        <v>1806</v>
      </c>
    </row>
    <row r="187" spans="1:26" ht="24" x14ac:dyDescent="0.25">
      <c r="A187" s="55" t="s">
        <v>1515</v>
      </c>
      <c r="B187" s="54"/>
      <c r="C187" s="55" t="s">
        <v>1807</v>
      </c>
      <c r="D187" s="55" t="s">
        <v>1808</v>
      </c>
      <c r="E187" s="54" t="s">
        <v>1800</v>
      </c>
      <c r="F187" s="57">
        <v>86038864</v>
      </c>
      <c r="G187" s="54">
        <v>1</v>
      </c>
      <c r="H187" s="54"/>
      <c r="I187" s="54">
        <v>46</v>
      </c>
      <c r="J187" s="54"/>
      <c r="K187" s="54">
        <v>4</v>
      </c>
      <c r="L187" s="54"/>
      <c r="M187" s="55" t="s">
        <v>1809</v>
      </c>
      <c r="N187" s="54">
        <v>3</v>
      </c>
      <c r="O187" s="54">
        <v>1</v>
      </c>
      <c r="P187" s="54" t="s">
        <v>1106</v>
      </c>
      <c r="Q187" s="54" t="s">
        <v>1801</v>
      </c>
      <c r="R187" s="58" t="s">
        <v>1810</v>
      </c>
    </row>
    <row r="188" spans="1:26" ht="24" x14ac:dyDescent="0.25">
      <c r="A188" s="55" t="s">
        <v>1811</v>
      </c>
      <c r="B188" s="54"/>
      <c r="C188" s="55" t="s">
        <v>1812</v>
      </c>
      <c r="D188" s="55" t="s">
        <v>1813</v>
      </c>
      <c r="E188" s="54" t="s">
        <v>1800</v>
      </c>
      <c r="F188" s="57">
        <v>3297790</v>
      </c>
      <c r="G188" s="54">
        <v>1</v>
      </c>
      <c r="H188" s="54"/>
      <c r="I188" s="54">
        <v>73</v>
      </c>
      <c r="J188" s="54"/>
      <c r="K188" s="54">
        <v>4</v>
      </c>
      <c r="L188" s="54"/>
      <c r="M188" s="55" t="s">
        <v>1814</v>
      </c>
      <c r="N188" s="54">
        <v>46</v>
      </c>
      <c r="O188" s="54">
        <v>1</v>
      </c>
      <c r="P188" s="54" t="s">
        <v>1106</v>
      </c>
      <c r="Q188" s="54" t="s">
        <v>1801</v>
      </c>
      <c r="R188" s="58" t="s">
        <v>1815</v>
      </c>
    </row>
    <row r="189" spans="1:26" ht="24" x14ac:dyDescent="0.25">
      <c r="A189" s="55" t="s">
        <v>1816</v>
      </c>
      <c r="B189" s="55" t="s">
        <v>1407</v>
      </c>
      <c r="C189" s="55" t="s">
        <v>1113</v>
      </c>
      <c r="D189" s="55"/>
      <c r="E189" s="54" t="s">
        <v>1800</v>
      </c>
      <c r="F189" s="57">
        <v>2746827</v>
      </c>
      <c r="G189" s="54">
        <v>1</v>
      </c>
      <c r="H189" s="54"/>
      <c r="I189" s="54">
        <v>52</v>
      </c>
      <c r="J189" s="54"/>
      <c r="K189" s="54">
        <v>4</v>
      </c>
      <c r="L189" s="54"/>
      <c r="M189" s="55" t="s">
        <v>1817</v>
      </c>
      <c r="N189" s="54">
        <v>21</v>
      </c>
      <c r="O189" s="54">
        <v>1</v>
      </c>
      <c r="P189" s="54" t="s">
        <v>1106</v>
      </c>
      <c r="Q189" s="54" t="s">
        <v>1801</v>
      </c>
      <c r="R189" s="58" t="s">
        <v>1818</v>
      </c>
    </row>
    <row r="190" spans="1:26" x14ac:dyDescent="0.25">
      <c r="A190" s="55" t="s">
        <v>1819</v>
      </c>
      <c r="B190" s="54"/>
      <c r="C190" s="55" t="s">
        <v>1425</v>
      </c>
      <c r="D190" s="55" t="s">
        <v>1209</v>
      </c>
      <c r="E190" s="54" t="s">
        <v>1800</v>
      </c>
      <c r="F190" s="57">
        <v>19211500</v>
      </c>
      <c r="G190" s="54">
        <v>1</v>
      </c>
      <c r="H190" s="54"/>
      <c r="I190" s="54">
        <v>63</v>
      </c>
      <c r="J190" s="54"/>
      <c r="K190" s="54">
        <v>4</v>
      </c>
      <c r="L190" s="54"/>
      <c r="M190" s="55" t="s">
        <v>1820</v>
      </c>
      <c r="N190" s="54">
        <v>7</v>
      </c>
      <c r="O190" s="54">
        <v>1</v>
      </c>
      <c r="P190" s="54" t="s">
        <v>1106</v>
      </c>
      <c r="Q190" s="54" t="s">
        <v>1801</v>
      </c>
      <c r="R190" s="58" t="s">
        <v>1743</v>
      </c>
    </row>
    <row r="191" spans="1:26" ht="24" x14ac:dyDescent="0.25">
      <c r="A191" s="55" t="s">
        <v>1821</v>
      </c>
      <c r="B191" s="54"/>
      <c r="C191" s="55" t="s">
        <v>1822</v>
      </c>
      <c r="D191" s="55" t="s">
        <v>1530</v>
      </c>
      <c r="E191" s="54" t="s">
        <v>1800</v>
      </c>
      <c r="F191" s="57">
        <v>17305199</v>
      </c>
      <c r="G191" s="54">
        <v>1</v>
      </c>
      <c r="H191" s="54"/>
      <c r="I191" s="54">
        <v>63</v>
      </c>
      <c r="J191" s="54"/>
      <c r="K191" s="54">
        <v>4</v>
      </c>
      <c r="L191" s="54"/>
      <c r="M191" s="55" t="s">
        <v>1105</v>
      </c>
      <c r="N191" s="54">
        <v>12</v>
      </c>
      <c r="O191" s="54">
        <v>1</v>
      </c>
      <c r="P191" s="54" t="s">
        <v>1106</v>
      </c>
      <c r="Q191" s="54" t="s">
        <v>1801</v>
      </c>
      <c r="R191" s="58" t="s">
        <v>1823</v>
      </c>
    </row>
    <row r="192" spans="1:26" ht="24" x14ac:dyDescent="0.25">
      <c r="A192" s="55" t="s">
        <v>1824</v>
      </c>
      <c r="B192" s="54"/>
      <c r="C192" s="55" t="s">
        <v>1825</v>
      </c>
      <c r="D192" s="55"/>
      <c r="E192" s="54" t="s">
        <v>1800</v>
      </c>
      <c r="F192" s="57">
        <v>5964283</v>
      </c>
      <c r="G192" s="54">
        <v>1</v>
      </c>
      <c r="H192" s="54"/>
      <c r="I192" s="54">
        <v>57</v>
      </c>
      <c r="J192" s="54"/>
      <c r="K192" s="54">
        <v>4</v>
      </c>
      <c r="L192" s="54"/>
      <c r="M192" s="55" t="s">
        <v>1417</v>
      </c>
      <c r="N192" s="54">
        <v>8</v>
      </c>
      <c r="O192" s="54">
        <v>1</v>
      </c>
      <c r="P192" s="54" t="s">
        <v>1106</v>
      </c>
      <c r="Q192" s="54" t="s">
        <v>1801</v>
      </c>
      <c r="R192" s="58" t="s">
        <v>1826</v>
      </c>
    </row>
    <row r="193" spans="1:18" ht="24" x14ac:dyDescent="0.25">
      <c r="A193" s="55" t="s">
        <v>1827</v>
      </c>
      <c r="B193" s="54"/>
      <c r="C193" s="55" t="s">
        <v>1828</v>
      </c>
      <c r="D193" s="55" t="s">
        <v>1829</v>
      </c>
      <c r="E193" s="54" t="s">
        <v>1800</v>
      </c>
      <c r="F193" s="57">
        <v>17310101</v>
      </c>
      <c r="G193" s="54">
        <v>1</v>
      </c>
      <c r="H193" s="54"/>
      <c r="I193" s="54">
        <v>58</v>
      </c>
      <c r="J193" s="54"/>
      <c r="K193" s="54">
        <v>4</v>
      </c>
      <c r="L193" s="54"/>
      <c r="M193" s="55" t="s">
        <v>1424</v>
      </c>
      <c r="N193" s="54">
        <v>8</v>
      </c>
      <c r="O193" s="54">
        <v>1</v>
      </c>
      <c r="P193" s="54" t="s">
        <v>1106</v>
      </c>
      <c r="Q193" s="54" t="s">
        <v>1801</v>
      </c>
      <c r="R193" s="58" t="s">
        <v>1826</v>
      </c>
    </row>
    <row r="194" spans="1:18" x14ac:dyDescent="0.25">
      <c r="A194" s="55" t="s">
        <v>1468</v>
      </c>
      <c r="B194" s="54"/>
      <c r="C194" s="55" t="s">
        <v>1432</v>
      </c>
      <c r="D194" s="55" t="s">
        <v>1432</v>
      </c>
      <c r="E194" s="54" t="s">
        <v>1800</v>
      </c>
      <c r="F194" s="57">
        <v>4160440</v>
      </c>
      <c r="G194" s="54">
        <v>1</v>
      </c>
      <c r="H194" s="54"/>
      <c r="I194" s="54">
        <v>74</v>
      </c>
      <c r="J194" s="54"/>
      <c r="K194" s="54">
        <v>4</v>
      </c>
      <c r="L194" s="54"/>
      <c r="M194" s="55" t="s">
        <v>1830</v>
      </c>
      <c r="N194" s="54">
        <v>4</v>
      </c>
      <c r="O194" s="54">
        <v>1</v>
      </c>
      <c r="P194" s="54" t="s">
        <v>1106</v>
      </c>
      <c r="Q194" s="54" t="s">
        <v>1801</v>
      </c>
      <c r="R194" s="58" t="s">
        <v>1831</v>
      </c>
    </row>
    <row r="195" spans="1:18" x14ac:dyDescent="0.25">
      <c r="A195" s="55" t="s">
        <v>1832</v>
      </c>
      <c r="B195" s="54"/>
      <c r="C195" s="55" t="s">
        <v>1438</v>
      </c>
      <c r="D195" s="55"/>
      <c r="E195" s="54" t="s">
        <v>1800</v>
      </c>
      <c r="F195" s="57">
        <v>20903228</v>
      </c>
      <c r="G195" s="54"/>
      <c r="H195" s="54">
        <v>1</v>
      </c>
      <c r="I195" s="54">
        <v>62</v>
      </c>
      <c r="J195" s="54">
        <v>2</v>
      </c>
      <c r="K195" s="54">
        <v>4</v>
      </c>
      <c r="L195" s="54"/>
      <c r="M195" s="55" t="s">
        <v>1105</v>
      </c>
      <c r="N195" s="54">
        <v>4</v>
      </c>
      <c r="O195" s="54">
        <v>1</v>
      </c>
      <c r="P195" s="54" t="s">
        <v>1106</v>
      </c>
      <c r="Q195" s="54" t="s">
        <v>1801</v>
      </c>
      <c r="R195" s="58" t="s">
        <v>1833</v>
      </c>
    </row>
    <row r="196" spans="1:18" ht="24" x14ac:dyDescent="0.25">
      <c r="A196" s="55" t="s">
        <v>1834</v>
      </c>
      <c r="B196" s="55" t="s">
        <v>1835</v>
      </c>
      <c r="C196" s="55" t="s">
        <v>1836</v>
      </c>
      <c r="D196" s="55" t="s">
        <v>1771</v>
      </c>
      <c r="E196" s="54" t="s">
        <v>1800</v>
      </c>
      <c r="F196" s="57">
        <v>5786226</v>
      </c>
      <c r="G196" s="54">
        <v>1</v>
      </c>
      <c r="H196" s="54"/>
      <c r="I196" s="54">
        <v>66</v>
      </c>
      <c r="J196" s="54"/>
      <c r="K196" s="54">
        <v>4</v>
      </c>
      <c r="L196" s="54"/>
      <c r="M196" s="55" t="s">
        <v>1417</v>
      </c>
      <c r="N196" s="54">
        <v>28</v>
      </c>
      <c r="O196" s="54">
        <v>1</v>
      </c>
      <c r="P196" s="54" t="s">
        <v>1106</v>
      </c>
      <c r="Q196" s="54" t="s">
        <v>1801</v>
      </c>
      <c r="R196" s="58" t="s">
        <v>144</v>
      </c>
    </row>
    <row r="197" spans="1:18" ht="24" x14ac:dyDescent="0.25">
      <c r="A197" s="55" t="s">
        <v>1837</v>
      </c>
      <c r="B197" s="55"/>
      <c r="C197" s="55" t="s">
        <v>1407</v>
      </c>
      <c r="D197" s="55" t="s">
        <v>1838</v>
      </c>
      <c r="E197" s="54" t="s">
        <v>1800</v>
      </c>
      <c r="F197" s="57">
        <v>17360121</v>
      </c>
      <c r="G197" s="54">
        <v>1</v>
      </c>
      <c r="H197" s="54"/>
      <c r="I197" s="54">
        <v>51</v>
      </c>
      <c r="J197" s="54"/>
      <c r="K197" s="54">
        <v>4</v>
      </c>
      <c r="L197" s="54"/>
      <c r="M197" s="55" t="s">
        <v>1499</v>
      </c>
      <c r="N197" s="54">
        <v>6</v>
      </c>
      <c r="O197" s="54">
        <v>1</v>
      </c>
      <c r="P197" s="54" t="s">
        <v>1106</v>
      </c>
      <c r="Q197" s="54" t="s">
        <v>1801</v>
      </c>
      <c r="R197" s="58" t="s">
        <v>1826</v>
      </c>
    </row>
    <row r="198" spans="1:18" ht="24" x14ac:dyDescent="0.25">
      <c r="A198" s="55" t="s">
        <v>1119</v>
      </c>
      <c r="B198" s="55" t="s">
        <v>1839</v>
      </c>
      <c r="C198" s="55" t="s">
        <v>1840</v>
      </c>
      <c r="D198" s="55"/>
      <c r="E198" s="54" t="s">
        <v>1800</v>
      </c>
      <c r="F198" s="57">
        <v>17305198</v>
      </c>
      <c r="G198" s="54">
        <v>1</v>
      </c>
      <c r="H198" s="54"/>
      <c r="I198" s="54">
        <v>63</v>
      </c>
      <c r="J198" s="54"/>
      <c r="K198" s="54">
        <v>4</v>
      </c>
      <c r="L198" s="54"/>
      <c r="M198" s="55" t="s">
        <v>1105</v>
      </c>
      <c r="N198" s="54">
        <v>2</v>
      </c>
      <c r="O198" s="54">
        <v>1</v>
      </c>
      <c r="P198" s="54" t="s">
        <v>1106</v>
      </c>
      <c r="Q198" s="54" t="s">
        <v>1801</v>
      </c>
      <c r="R198" s="58" t="s">
        <v>1841</v>
      </c>
    </row>
    <row r="199" spans="1:18" x14ac:dyDescent="0.25">
      <c r="A199" s="55" t="s">
        <v>1119</v>
      </c>
      <c r="B199" s="55" t="s">
        <v>1842</v>
      </c>
      <c r="C199" s="55" t="s">
        <v>1843</v>
      </c>
      <c r="D199" s="55" t="s">
        <v>1425</v>
      </c>
      <c r="E199" s="54" t="s">
        <v>1800</v>
      </c>
      <c r="F199" s="57">
        <v>19092176</v>
      </c>
      <c r="G199" s="54">
        <v>1</v>
      </c>
      <c r="H199" s="54"/>
      <c r="I199" s="54">
        <v>65</v>
      </c>
      <c r="J199" s="54"/>
      <c r="K199" s="54">
        <v>4</v>
      </c>
      <c r="L199" s="54"/>
      <c r="M199" s="55" t="s">
        <v>1844</v>
      </c>
      <c r="N199" s="54">
        <v>6</v>
      </c>
      <c r="O199" s="54">
        <v>1</v>
      </c>
      <c r="P199" s="54" t="s">
        <v>1106</v>
      </c>
      <c r="Q199" s="54" t="s">
        <v>1801</v>
      </c>
      <c r="R199" s="58" t="s">
        <v>1845</v>
      </c>
    </row>
    <row r="200" spans="1:18" ht="24" x14ac:dyDescent="0.25">
      <c r="A200" s="55" t="s">
        <v>1119</v>
      </c>
      <c r="B200" s="54"/>
      <c r="C200" s="55" t="s">
        <v>1158</v>
      </c>
      <c r="D200" s="55" t="s">
        <v>1812</v>
      </c>
      <c r="E200" s="54" t="s">
        <v>1800</v>
      </c>
      <c r="F200" s="57">
        <v>3298416</v>
      </c>
      <c r="G200" s="54">
        <v>1</v>
      </c>
      <c r="H200" s="54"/>
      <c r="I200" s="54">
        <v>67</v>
      </c>
      <c r="J200" s="54"/>
      <c r="K200" s="54">
        <v>4</v>
      </c>
      <c r="L200" s="54"/>
      <c r="M200" s="55" t="s">
        <v>1846</v>
      </c>
      <c r="N200" s="54">
        <v>3</v>
      </c>
      <c r="O200" s="54">
        <v>1</v>
      </c>
      <c r="P200" s="54" t="s">
        <v>1106</v>
      </c>
      <c r="Q200" s="54" t="s">
        <v>1801</v>
      </c>
      <c r="R200" s="58" t="s">
        <v>1847</v>
      </c>
    </row>
    <row r="201" spans="1:18" ht="24" x14ac:dyDescent="0.25">
      <c r="A201" s="55" t="s">
        <v>1403</v>
      </c>
      <c r="B201" s="55" t="s">
        <v>1848</v>
      </c>
      <c r="C201" s="55" t="s">
        <v>1407</v>
      </c>
      <c r="D201" s="59" t="s">
        <v>1113</v>
      </c>
      <c r="E201" s="54" t="s">
        <v>1800</v>
      </c>
      <c r="F201" s="57">
        <v>17317076</v>
      </c>
      <c r="G201" s="54">
        <v>1</v>
      </c>
      <c r="H201" s="54"/>
      <c r="I201" s="54">
        <v>55</v>
      </c>
      <c r="J201" s="54"/>
      <c r="K201" s="54">
        <v>4</v>
      </c>
      <c r="L201" s="54"/>
      <c r="M201" s="55" t="s">
        <v>1409</v>
      </c>
      <c r="N201" s="54">
        <v>21</v>
      </c>
      <c r="O201" s="54">
        <v>1</v>
      </c>
      <c r="P201" s="54" t="s">
        <v>1106</v>
      </c>
      <c r="Q201" s="54" t="s">
        <v>1801</v>
      </c>
      <c r="R201" s="58" t="s">
        <v>1826</v>
      </c>
    </row>
    <row r="202" spans="1:18" x14ac:dyDescent="0.25">
      <c r="A202" s="55" t="s">
        <v>1824</v>
      </c>
      <c r="B202" s="54"/>
      <c r="C202" s="55" t="s">
        <v>1432</v>
      </c>
      <c r="D202" s="55" t="s">
        <v>1102</v>
      </c>
      <c r="E202" s="54" t="s">
        <v>1800</v>
      </c>
      <c r="F202" s="57">
        <v>4075948</v>
      </c>
      <c r="G202" s="54">
        <v>1</v>
      </c>
      <c r="H202" s="54"/>
      <c r="I202" s="54">
        <v>16</v>
      </c>
      <c r="J202" s="54"/>
      <c r="K202" s="54">
        <v>4</v>
      </c>
      <c r="L202" s="54"/>
      <c r="M202" s="55" t="s">
        <v>1849</v>
      </c>
      <c r="N202" s="54">
        <v>2</v>
      </c>
      <c r="O202" s="54">
        <v>1</v>
      </c>
      <c r="P202" s="54" t="s">
        <v>1106</v>
      </c>
      <c r="Q202" s="54" t="s">
        <v>1801</v>
      </c>
      <c r="R202" s="58" t="s">
        <v>1831</v>
      </c>
    </row>
    <row r="203" spans="1:18" ht="24" x14ac:dyDescent="0.25">
      <c r="A203" s="55" t="s">
        <v>1850</v>
      </c>
      <c r="B203" s="54"/>
      <c r="C203" s="55" t="s">
        <v>1851</v>
      </c>
      <c r="D203" s="55" t="s">
        <v>1852</v>
      </c>
      <c r="E203" s="54" t="s">
        <v>1800</v>
      </c>
      <c r="F203" s="57">
        <v>4190427</v>
      </c>
      <c r="G203" s="54">
        <v>1</v>
      </c>
      <c r="H203" s="54"/>
      <c r="I203" s="54">
        <v>63</v>
      </c>
      <c r="J203" s="54"/>
      <c r="K203" s="54">
        <v>4</v>
      </c>
      <c r="L203" s="54"/>
      <c r="M203" s="55" t="s">
        <v>1853</v>
      </c>
      <c r="N203" s="54">
        <v>1.5</v>
      </c>
      <c r="O203" s="54">
        <v>1</v>
      </c>
      <c r="P203" s="54" t="s">
        <v>1106</v>
      </c>
      <c r="Q203" s="54" t="s">
        <v>1801</v>
      </c>
      <c r="R203" s="58" t="s">
        <v>1823</v>
      </c>
    </row>
    <row r="204" spans="1:18" ht="24" x14ac:dyDescent="0.25">
      <c r="A204" s="55" t="s">
        <v>1854</v>
      </c>
      <c r="B204" s="54"/>
      <c r="C204" s="55" t="s">
        <v>1855</v>
      </c>
      <c r="D204" s="55" t="s">
        <v>1856</v>
      </c>
      <c r="E204" s="54" t="s">
        <v>1800</v>
      </c>
      <c r="F204" s="57">
        <v>7061835</v>
      </c>
      <c r="G204" s="54">
        <v>1</v>
      </c>
      <c r="H204" s="54"/>
      <c r="I204" s="54">
        <v>43</v>
      </c>
      <c r="J204" s="54"/>
      <c r="K204" s="54">
        <v>4</v>
      </c>
      <c r="L204" s="54"/>
      <c r="M204" s="55" t="s">
        <v>1857</v>
      </c>
      <c r="N204" s="54">
        <v>8</v>
      </c>
      <c r="O204" s="54">
        <v>1</v>
      </c>
      <c r="P204" s="54" t="s">
        <v>1106</v>
      </c>
      <c r="Q204" s="54" t="s">
        <v>1801</v>
      </c>
      <c r="R204" s="58" t="s">
        <v>1826</v>
      </c>
    </row>
    <row r="205" spans="1:18" ht="24" x14ac:dyDescent="0.25">
      <c r="A205" s="60" t="s">
        <v>1119</v>
      </c>
      <c r="B205" s="55" t="s">
        <v>1132</v>
      </c>
      <c r="C205" s="55" t="s">
        <v>1858</v>
      </c>
      <c r="D205" s="55"/>
      <c r="E205" s="54" t="s">
        <v>1800</v>
      </c>
      <c r="F205" s="57">
        <v>17495007</v>
      </c>
      <c r="G205" s="54">
        <v>1</v>
      </c>
      <c r="H205" s="54"/>
      <c r="I205" s="54">
        <v>60</v>
      </c>
      <c r="J205" s="54">
        <v>0</v>
      </c>
      <c r="K205" s="54">
        <v>4</v>
      </c>
      <c r="L205" s="54"/>
      <c r="M205" s="55" t="s">
        <v>1417</v>
      </c>
      <c r="N205" s="54">
        <v>4</v>
      </c>
      <c r="O205" s="54">
        <v>1</v>
      </c>
      <c r="P205" s="54" t="s">
        <v>1106</v>
      </c>
      <c r="Q205" s="54" t="s">
        <v>1801</v>
      </c>
      <c r="R205" s="58" t="s">
        <v>1810</v>
      </c>
    </row>
    <row r="206" spans="1:18" ht="24" x14ac:dyDescent="0.25">
      <c r="A206" s="60" t="s">
        <v>1859</v>
      </c>
      <c r="B206" s="55"/>
      <c r="C206" s="55" t="s">
        <v>1860</v>
      </c>
      <c r="D206" s="55" t="s">
        <v>1861</v>
      </c>
      <c r="E206" s="54" t="s">
        <v>1800</v>
      </c>
      <c r="F206" s="57">
        <v>41558318</v>
      </c>
      <c r="G206" s="54"/>
      <c r="H206" s="54">
        <v>1</v>
      </c>
      <c r="I206" s="54">
        <v>64</v>
      </c>
      <c r="J206" s="54">
        <v>2</v>
      </c>
      <c r="K206" s="54">
        <v>4</v>
      </c>
      <c r="L206" s="54"/>
      <c r="M206" s="55" t="s">
        <v>1862</v>
      </c>
      <c r="N206" s="54">
        <v>70</v>
      </c>
      <c r="O206" s="54">
        <v>1</v>
      </c>
      <c r="P206" s="54" t="s">
        <v>1106</v>
      </c>
      <c r="Q206" s="54" t="s">
        <v>1801</v>
      </c>
      <c r="R206" s="58" t="s">
        <v>1810</v>
      </c>
    </row>
    <row r="207" spans="1:18" ht="24" x14ac:dyDescent="0.25">
      <c r="A207" s="55" t="s">
        <v>1863</v>
      </c>
      <c r="B207" s="54"/>
      <c r="C207" s="55" t="s">
        <v>1319</v>
      </c>
      <c r="D207" s="55" t="s">
        <v>1199</v>
      </c>
      <c r="E207" s="54" t="s">
        <v>1800</v>
      </c>
      <c r="F207" s="57">
        <v>4073131</v>
      </c>
      <c r="G207" s="54">
        <v>1</v>
      </c>
      <c r="H207" s="54"/>
      <c r="I207" s="54">
        <v>79</v>
      </c>
      <c r="J207" s="54"/>
      <c r="K207" s="54">
        <v>4</v>
      </c>
      <c r="L207" s="54"/>
      <c r="M207" s="55" t="s">
        <v>1467</v>
      </c>
      <c r="N207" s="54">
        <v>7</v>
      </c>
      <c r="O207" s="54">
        <v>1</v>
      </c>
      <c r="P207" s="54" t="s">
        <v>1106</v>
      </c>
      <c r="Q207" s="54" t="s">
        <v>1801</v>
      </c>
      <c r="R207" s="58" t="s">
        <v>1743</v>
      </c>
    </row>
    <row r="208" spans="1:18" x14ac:dyDescent="0.25">
      <c r="A208" s="55" t="s">
        <v>1119</v>
      </c>
      <c r="B208" s="54" t="s">
        <v>1864</v>
      </c>
      <c r="C208" s="55" t="s">
        <v>1346</v>
      </c>
      <c r="D208" s="55" t="s">
        <v>1209</v>
      </c>
      <c r="E208" s="54" t="s">
        <v>1800</v>
      </c>
      <c r="F208" s="57">
        <v>4125574</v>
      </c>
      <c r="G208" s="54">
        <v>1</v>
      </c>
      <c r="H208" s="54"/>
      <c r="I208" s="54">
        <v>63</v>
      </c>
      <c r="J208" s="54"/>
      <c r="K208" s="54">
        <v>4</v>
      </c>
      <c r="L208" s="54"/>
      <c r="M208" s="55" t="s">
        <v>1865</v>
      </c>
      <c r="N208" s="54">
        <v>3</v>
      </c>
      <c r="O208" s="54">
        <v>1</v>
      </c>
      <c r="P208" s="54" t="s">
        <v>1106</v>
      </c>
      <c r="Q208" s="54" t="s">
        <v>1801</v>
      </c>
      <c r="R208" s="58" t="s">
        <v>1743</v>
      </c>
    </row>
    <row r="209" spans="1:18" ht="24" x14ac:dyDescent="0.25">
      <c r="A209" s="55" t="s">
        <v>1866</v>
      </c>
      <c r="B209" s="54"/>
      <c r="C209" s="55" t="s">
        <v>1867</v>
      </c>
      <c r="D209" s="55" t="s">
        <v>1771</v>
      </c>
      <c r="E209" s="54" t="s">
        <v>1800</v>
      </c>
      <c r="F209" s="57">
        <v>91206491</v>
      </c>
      <c r="G209" s="54">
        <v>1</v>
      </c>
      <c r="H209" s="54"/>
      <c r="I209" s="54">
        <v>56</v>
      </c>
      <c r="J209" s="54"/>
      <c r="K209" s="54">
        <v>4</v>
      </c>
      <c r="L209" s="54"/>
      <c r="M209" s="55" t="s">
        <v>1868</v>
      </c>
      <c r="N209" s="54">
        <v>2</v>
      </c>
      <c r="O209" s="54">
        <v>1</v>
      </c>
      <c r="P209" s="54" t="s">
        <v>1106</v>
      </c>
      <c r="Q209" s="54" t="s">
        <v>1801</v>
      </c>
      <c r="R209" s="58" t="s">
        <v>1869</v>
      </c>
    </row>
    <row r="210" spans="1:18" x14ac:dyDescent="0.25">
      <c r="A210" s="55" t="s">
        <v>1870</v>
      </c>
      <c r="B210" s="54"/>
      <c r="C210" s="55" t="s">
        <v>1871</v>
      </c>
      <c r="D210" s="55"/>
      <c r="E210" s="54" t="s">
        <v>1800</v>
      </c>
      <c r="F210" s="57">
        <v>8073244</v>
      </c>
      <c r="G210" s="54">
        <v>1</v>
      </c>
      <c r="H210" s="54"/>
      <c r="I210" s="54">
        <v>37</v>
      </c>
      <c r="J210" s="54"/>
      <c r="K210" s="54">
        <v>4</v>
      </c>
      <c r="L210" s="54"/>
      <c r="M210" s="55" t="s">
        <v>1212</v>
      </c>
      <c r="N210" s="54">
        <v>8</v>
      </c>
      <c r="O210" s="54">
        <v>1</v>
      </c>
      <c r="P210" s="54" t="s">
        <v>1106</v>
      </c>
      <c r="Q210" s="54" t="s">
        <v>1801</v>
      </c>
      <c r="R210" s="58" t="s">
        <v>1320</v>
      </c>
    </row>
    <row r="211" spans="1:18" x14ac:dyDescent="0.25">
      <c r="A211" s="55" t="s">
        <v>1872</v>
      </c>
      <c r="B211" s="54"/>
      <c r="C211" s="55" t="s">
        <v>1234</v>
      </c>
      <c r="D211" s="55" t="s">
        <v>1873</v>
      </c>
      <c r="E211" s="54" t="s">
        <v>1800</v>
      </c>
      <c r="F211" s="57">
        <v>79684726</v>
      </c>
      <c r="G211" s="54">
        <v>1</v>
      </c>
      <c r="H211" s="54"/>
      <c r="I211" s="54">
        <v>41</v>
      </c>
      <c r="J211" s="54"/>
      <c r="K211" s="54">
        <v>4</v>
      </c>
      <c r="L211" s="54"/>
      <c r="M211" s="55" t="s">
        <v>1874</v>
      </c>
      <c r="N211" s="54">
        <v>2</v>
      </c>
      <c r="O211" s="54">
        <v>1</v>
      </c>
      <c r="P211" s="54" t="s">
        <v>1106</v>
      </c>
      <c r="Q211" s="54" t="s">
        <v>1801</v>
      </c>
      <c r="R211" s="58" t="s">
        <v>1875</v>
      </c>
    </row>
    <row r="212" spans="1:18" ht="24" x14ac:dyDescent="0.25">
      <c r="A212" s="55" t="s">
        <v>1876</v>
      </c>
      <c r="B212" s="55" t="s">
        <v>1217</v>
      </c>
      <c r="C212" s="55" t="s">
        <v>1432</v>
      </c>
      <c r="D212" s="55" t="s">
        <v>1160</v>
      </c>
      <c r="E212" s="54" t="s">
        <v>1800</v>
      </c>
      <c r="F212" s="57">
        <v>39949886</v>
      </c>
      <c r="G212" s="54"/>
      <c r="H212" s="54">
        <v>1</v>
      </c>
      <c r="I212" s="54">
        <v>37</v>
      </c>
      <c r="J212" s="54">
        <v>2</v>
      </c>
      <c r="K212" s="54">
        <v>4</v>
      </c>
      <c r="L212" s="54"/>
      <c r="M212" s="55" t="s">
        <v>1877</v>
      </c>
      <c r="N212" s="54">
        <v>4</v>
      </c>
      <c r="O212" s="54">
        <v>1</v>
      </c>
      <c r="P212" s="54" t="s">
        <v>1106</v>
      </c>
      <c r="Q212" s="54" t="s">
        <v>1801</v>
      </c>
      <c r="R212" s="58" t="s">
        <v>507</v>
      </c>
    </row>
    <row r="213" spans="1:18" x14ac:dyDescent="0.25">
      <c r="A213" s="53" t="s">
        <v>1878</v>
      </c>
      <c r="B213" s="53"/>
      <c r="C213" s="53" t="s">
        <v>1502</v>
      </c>
      <c r="D213" s="53" t="s">
        <v>1535</v>
      </c>
      <c r="E213" s="53" t="s">
        <v>1800</v>
      </c>
      <c r="F213" s="53">
        <v>23725043</v>
      </c>
      <c r="G213" s="53"/>
      <c r="H213" s="53">
        <v>1</v>
      </c>
      <c r="I213" s="61">
        <f>2015-1957</f>
        <v>58</v>
      </c>
      <c r="J213" s="53">
        <v>2</v>
      </c>
      <c r="K213" s="53">
        <v>4</v>
      </c>
      <c r="L213" s="53"/>
      <c r="M213" s="53" t="s">
        <v>1153</v>
      </c>
      <c r="N213" s="53">
        <v>18.7</v>
      </c>
      <c r="O213" s="53">
        <v>1</v>
      </c>
      <c r="P213" s="54" t="s">
        <v>1106</v>
      </c>
      <c r="Q213" s="53" t="s">
        <v>870</v>
      </c>
      <c r="R213" s="53" t="s">
        <v>870</v>
      </c>
    </row>
    <row r="214" spans="1:18" x14ac:dyDescent="0.25">
      <c r="A214" s="53" t="s">
        <v>1879</v>
      </c>
      <c r="B214" s="53"/>
      <c r="C214" s="53" t="s">
        <v>1880</v>
      </c>
      <c r="D214" s="53" t="s">
        <v>1881</v>
      </c>
      <c r="E214" s="53" t="s">
        <v>1800</v>
      </c>
      <c r="F214" s="53">
        <v>18919156</v>
      </c>
      <c r="G214" s="53">
        <v>1</v>
      </c>
      <c r="H214" s="53"/>
      <c r="I214" s="61">
        <f>2015-1963</f>
        <v>52</v>
      </c>
      <c r="J214" s="53"/>
      <c r="K214" s="53">
        <v>4</v>
      </c>
      <c r="L214" s="53"/>
      <c r="M214" s="53" t="s">
        <v>1882</v>
      </c>
      <c r="N214" s="53">
        <v>20</v>
      </c>
      <c r="O214" s="53">
        <v>1</v>
      </c>
      <c r="P214" s="54" t="s">
        <v>1106</v>
      </c>
      <c r="Q214" s="53" t="s">
        <v>870</v>
      </c>
      <c r="R214" s="53" t="s">
        <v>870</v>
      </c>
    </row>
    <row r="215" spans="1:18" x14ac:dyDescent="0.25">
      <c r="A215" s="53" t="s">
        <v>1883</v>
      </c>
      <c r="B215" s="53"/>
      <c r="C215" s="53" t="s">
        <v>1884</v>
      </c>
      <c r="D215" s="53" t="s">
        <v>1885</v>
      </c>
      <c r="E215" s="53" t="s">
        <v>1800</v>
      </c>
      <c r="F215" s="53">
        <v>17802123</v>
      </c>
      <c r="G215" s="53">
        <v>1</v>
      </c>
      <c r="H215" s="53"/>
      <c r="I215" s="61">
        <f>2015-1949</f>
        <v>66</v>
      </c>
      <c r="J215" s="53"/>
      <c r="K215" s="53">
        <v>4</v>
      </c>
      <c r="L215" s="53"/>
      <c r="M215" s="53" t="s">
        <v>1560</v>
      </c>
      <c r="N215" s="53">
        <v>26</v>
      </c>
      <c r="O215" s="53">
        <v>1</v>
      </c>
      <c r="P215" s="54" t="s">
        <v>1106</v>
      </c>
      <c r="Q215" s="53" t="s">
        <v>870</v>
      </c>
      <c r="R215" s="53" t="s">
        <v>870</v>
      </c>
    </row>
    <row r="216" spans="1:18" x14ac:dyDescent="0.25">
      <c r="A216" s="55" t="s">
        <v>1400</v>
      </c>
      <c r="B216" s="54"/>
      <c r="C216" s="55" t="s">
        <v>1886</v>
      </c>
      <c r="D216" s="55" t="s">
        <v>1530</v>
      </c>
      <c r="E216" s="52" t="s">
        <v>1104</v>
      </c>
      <c r="F216" s="57">
        <v>9650019</v>
      </c>
      <c r="G216" s="54">
        <v>1</v>
      </c>
      <c r="H216" s="54"/>
      <c r="I216" s="62">
        <f>2015-1947</f>
        <v>68</v>
      </c>
      <c r="J216" s="54"/>
      <c r="K216" s="54">
        <v>4</v>
      </c>
      <c r="L216" s="54"/>
      <c r="M216" s="55" t="s">
        <v>1341</v>
      </c>
      <c r="N216" s="54">
        <v>13</v>
      </c>
      <c r="O216" s="54">
        <v>1</v>
      </c>
      <c r="P216" s="54" t="s">
        <v>1106</v>
      </c>
      <c r="Q216" s="54" t="s">
        <v>870</v>
      </c>
      <c r="R216" s="58" t="s">
        <v>1887</v>
      </c>
    </row>
    <row r="217" spans="1:18" ht="24" x14ac:dyDescent="0.25">
      <c r="A217" s="55" t="s">
        <v>1888</v>
      </c>
      <c r="B217" s="54"/>
      <c r="C217" s="55" t="s">
        <v>1450</v>
      </c>
      <c r="D217" s="55" t="s">
        <v>1889</v>
      </c>
      <c r="E217" s="52" t="s">
        <v>1104</v>
      </c>
      <c r="F217" s="57">
        <v>4166876</v>
      </c>
      <c r="G217" s="54">
        <v>1</v>
      </c>
      <c r="H217" s="54"/>
      <c r="I217" s="62">
        <f>2015-1955</f>
        <v>60</v>
      </c>
      <c r="J217" s="54"/>
      <c r="K217" s="54">
        <v>4</v>
      </c>
      <c r="L217" s="54"/>
      <c r="M217" s="55" t="s">
        <v>1890</v>
      </c>
      <c r="N217" s="54">
        <v>5</v>
      </c>
      <c r="O217" s="54">
        <v>1</v>
      </c>
      <c r="P217" s="54" t="s">
        <v>1106</v>
      </c>
      <c r="Q217" s="54" t="s">
        <v>870</v>
      </c>
      <c r="R217" s="58" t="s">
        <v>1521</v>
      </c>
    </row>
  </sheetData>
  <mergeCells count="37">
    <mergeCell ref="A1:R1"/>
    <mergeCell ref="G3:H3"/>
    <mergeCell ref="I3:I4"/>
    <mergeCell ref="J3:J4"/>
    <mergeCell ref="K3:K4"/>
    <mergeCell ref="L3:L4"/>
    <mergeCell ref="M3:M4"/>
    <mergeCell ref="A3:A4"/>
    <mergeCell ref="B3:B4"/>
    <mergeCell ref="C3:C4"/>
    <mergeCell ref="D3:D4"/>
    <mergeCell ref="E3:E4"/>
    <mergeCell ref="F3:F4"/>
    <mergeCell ref="N3:N4"/>
    <mergeCell ref="O3:O4"/>
    <mergeCell ref="P3:P4"/>
    <mergeCell ref="A126:V126"/>
    <mergeCell ref="A164:O164"/>
    <mergeCell ref="Q3:Q4"/>
    <mergeCell ref="R3:R4"/>
    <mergeCell ref="A166:A167"/>
    <mergeCell ref="B166:B167"/>
    <mergeCell ref="C166:C167"/>
    <mergeCell ref="D166:D167"/>
    <mergeCell ref="E166:E167"/>
    <mergeCell ref="F166:F167"/>
    <mergeCell ref="G166:H166"/>
    <mergeCell ref="I166:I167"/>
    <mergeCell ref="J166:J167"/>
    <mergeCell ref="K166:K167"/>
    <mergeCell ref="Q166:Q167"/>
    <mergeCell ref="R166:R167"/>
    <mergeCell ref="L166:L167"/>
    <mergeCell ref="M166:M167"/>
    <mergeCell ref="N166:N167"/>
    <mergeCell ref="O166:O167"/>
    <mergeCell ref="P166:P167"/>
  </mergeCells>
  <dataValidations count="2">
    <dataValidation type="list" allowBlank="1" showInputMessage="1" showErrorMessage="1" sqref="N129:N162">
      <formula1>$B$278:$B$299</formula1>
    </dataValidation>
    <dataValidation type="list" allowBlank="1" showInputMessage="1" showErrorMessage="1" sqref="O129:O162">
      <formula1>$C$278:$C$298</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3:H25"/>
  <sheetViews>
    <sheetView topLeftCell="A13" workbookViewId="0">
      <selection activeCell="G6" sqref="G6"/>
    </sheetView>
  </sheetViews>
  <sheetFormatPr baseColWidth="10" defaultRowHeight="14.25" x14ac:dyDescent="0.25"/>
  <cols>
    <col min="1" max="1" width="5.140625" style="13" customWidth="1"/>
    <col min="2" max="2" width="31.7109375" style="84" customWidth="1"/>
    <col min="3" max="3" width="17.7109375" style="94" customWidth="1"/>
    <col min="4" max="4" width="15.5703125" style="13" customWidth="1"/>
    <col min="5" max="5" width="24.42578125" style="84" customWidth="1"/>
    <col min="6" max="6" width="17.7109375" style="84" customWidth="1"/>
    <col min="7" max="7" width="15.28515625" style="84" customWidth="1"/>
    <col min="8" max="8" width="37.140625" style="84" customWidth="1"/>
    <col min="9" max="16384" width="11.42578125" style="84"/>
  </cols>
  <sheetData>
    <row r="3" spans="1:8" ht="22.5" x14ac:dyDescent="0.25">
      <c r="B3" s="145" t="s">
        <v>7</v>
      </c>
      <c r="C3" s="145"/>
      <c r="D3" s="145"/>
      <c r="E3" s="145"/>
      <c r="F3" s="145"/>
      <c r="G3" s="145"/>
      <c r="H3" s="145"/>
    </row>
    <row r="5" spans="1:8" ht="35.25" customHeight="1" x14ac:dyDescent="0.25">
      <c r="A5" s="6" t="s">
        <v>2</v>
      </c>
      <c r="B5" s="6" t="s">
        <v>0</v>
      </c>
      <c r="C5" s="7" t="s">
        <v>1</v>
      </c>
      <c r="D5" s="6" t="s">
        <v>3</v>
      </c>
      <c r="E5" s="6" t="s">
        <v>4</v>
      </c>
      <c r="F5" s="6" t="s">
        <v>5</v>
      </c>
      <c r="G5" s="6" t="s">
        <v>6</v>
      </c>
      <c r="H5" s="81" t="s">
        <v>691</v>
      </c>
    </row>
    <row r="6" spans="1:8" ht="28.5" x14ac:dyDescent="0.25">
      <c r="A6" s="14">
        <v>1</v>
      </c>
      <c r="B6" s="85" t="s">
        <v>106</v>
      </c>
      <c r="C6" s="86">
        <v>14435575</v>
      </c>
      <c r="D6" s="14" t="s">
        <v>103</v>
      </c>
      <c r="E6" s="14" t="s">
        <v>107</v>
      </c>
      <c r="F6" s="14" t="s">
        <v>108</v>
      </c>
      <c r="G6" s="87" t="s">
        <v>2184</v>
      </c>
      <c r="H6" s="88"/>
    </row>
    <row r="7" spans="1:8" x14ac:dyDescent="0.25">
      <c r="A7" s="14">
        <v>2</v>
      </c>
      <c r="B7" s="85" t="s">
        <v>411</v>
      </c>
      <c r="C7" s="86">
        <v>79356269</v>
      </c>
      <c r="D7" s="14" t="s">
        <v>103</v>
      </c>
      <c r="E7" s="14" t="s">
        <v>412</v>
      </c>
      <c r="F7" s="14" t="s">
        <v>149</v>
      </c>
      <c r="G7" s="14">
        <v>3103298864</v>
      </c>
      <c r="H7" s="88"/>
    </row>
    <row r="8" spans="1:8" x14ac:dyDescent="0.25">
      <c r="A8" s="14">
        <v>3</v>
      </c>
      <c r="B8" s="85" t="s">
        <v>112</v>
      </c>
      <c r="C8" s="86">
        <v>46355214</v>
      </c>
      <c r="D8" s="14" t="s">
        <v>103</v>
      </c>
      <c r="E8" s="14" t="s">
        <v>113</v>
      </c>
      <c r="F8" s="14" t="s">
        <v>114</v>
      </c>
      <c r="G8" s="14">
        <v>3108599759</v>
      </c>
      <c r="H8" s="88"/>
    </row>
    <row r="9" spans="1:8" ht="28.5" x14ac:dyDescent="0.25">
      <c r="A9" s="14">
        <v>4</v>
      </c>
      <c r="B9" s="85" t="s">
        <v>291</v>
      </c>
      <c r="C9" s="86">
        <v>23768330</v>
      </c>
      <c r="D9" s="14" t="s">
        <v>103</v>
      </c>
      <c r="E9" s="14" t="s">
        <v>292</v>
      </c>
      <c r="F9" s="14" t="s">
        <v>293</v>
      </c>
      <c r="G9" s="87" t="s">
        <v>294</v>
      </c>
      <c r="H9" s="88"/>
    </row>
    <row r="10" spans="1:8" ht="28.5" x14ac:dyDescent="0.25">
      <c r="A10" s="14">
        <v>5</v>
      </c>
      <c r="B10" s="85" t="s">
        <v>432</v>
      </c>
      <c r="C10" s="86">
        <v>9653636</v>
      </c>
      <c r="D10" s="14" t="s">
        <v>103</v>
      </c>
      <c r="E10" s="14" t="s">
        <v>116</v>
      </c>
      <c r="F10" s="14" t="s">
        <v>412</v>
      </c>
      <c r="G10" s="87" t="s">
        <v>433</v>
      </c>
      <c r="H10" s="88"/>
    </row>
    <row r="11" spans="1:8" x14ac:dyDescent="0.25">
      <c r="A11" s="14">
        <v>6</v>
      </c>
      <c r="B11" s="85" t="s">
        <v>118</v>
      </c>
      <c r="C11" s="86">
        <v>10523790</v>
      </c>
      <c r="D11" s="14" t="s">
        <v>103</v>
      </c>
      <c r="E11" s="14" t="s">
        <v>119</v>
      </c>
      <c r="F11" s="14"/>
      <c r="G11" s="14">
        <v>3123236344</v>
      </c>
      <c r="H11" s="88"/>
    </row>
    <row r="12" spans="1:8" x14ac:dyDescent="0.25">
      <c r="A12" s="14">
        <v>7</v>
      </c>
      <c r="B12" s="85" t="s">
        <v>1046</v>
      </c>
      <c r="C12" s="14">
        <v>9656922</v>
      </c>
      <c r="D12" s="89" t="s">
        <v>103</v>
      </c>
      <c r="E12" s="14" t="s">
        <v>1047</v>
      </c>
      <c r="F12" s="14" t="s">
        <v>1048</v>
      </c>
      <c r="G12" s="14">
        <v>3138852064</v>
      </c>
      <c r="H12" s="88"/>
    </row>
    <row r="13" spans="1:8" x14ac:dyDescent="0.25">
      <c r="A13" s="14">
        <v>8</v>
      </c>
      <c r="B13" s="85" t="s">
        <v>127</v>
      </c>
      <c r="C13" s="86">
        <v>24227968</v>
      </c>
      <c r="D13" s="14" t="s">
        <v>103</v>
      </c>
      <c r="E13" s="14" t="s">
        <v>128</v>
      </c>
      <c r="F13" s="14" t="s">
        <v>129</v>
      </c>
      <c r="G13" s="14">
        <v>3187402917</v>
      </c>
      <c r="H13" s="88"/>
    </row>
    <row r="14" spans="1:8" ht="28.5" x14ac:dyDescent="0.25">
      <c r="A14" s="14">
        <v>9</v>
      </c>
      <c r="B14" s="85" t="s">
        <v>121</v>
      </c>
      <c r="C14" s="86">
        <v>33447989</v>
      </c>
      <c r="D14" s="14" t="s">
        <v>103</v>
      </c>
      <c r="E14" s="14" t="s">
        <v>110</v>
      </c>
      <c r="F14" s="14" t="s">
        <v>111</v>
      </c>
      <c r="G14" s="87" t="s">
        <v>120</v>
      </c>
      <c r="H14" s="88"/>
    </row>
    <row r="15" spans="1:8" x14ac:dyDescent="0.25">
      <c r="A15" s="14">
        <v>10</v>
      </c>
      <c r="B15" s="85" t="s">
        <v>132</v>
      </c>
      <c r="C15" s="86">
        <v>24226432</v>
      </c>
      <c r="D15" s="14" t="s">
        <v>103</v>
      </c>
      <c r="E15" s="14" t="s">
        <v>131</v>
      </c>
      <c r="F15" s="14" t="s">
        <v>130</v>
      </c>
      <c r="G15" s="14">
        <v>3133705021</v>
      </c>
      <c r="H15" s="88"/>
    </row>
    <row r="16" spans="1:8" x14ac:dyDescent="0.25">
      <c r="A16" s="14">
        <v>11</v>
      </c>
      <c r="B16" s="85" t="s">
        <v>109</v>
      </c>
      <c r="C16" s="86">
        <v>9518963</v>
      </c>
      <c r="D16" s="14" t="s">
        <v>103</v>
      </c>
      <c r="E16" s="14" t="s">
        <v>110</v>
      </c>
      <c r="F16" s="14" t="s">
        <v>111</v>
      </c>
      <c r="G16" s="14">
        <v>3108840280</v>
      </c>
      <c r="H16" s="88"/>
    </row>
    <row r="17" spans="1:8" x14ac:dyDescent="0.25">
      <c r="A17" s="14">
        <v>12</v>
      </c>
      <c r="B17" s="85" t="s">
        <v>340</v>
      </c>
      <c r="C17" s="86">
        <v>11243970</v>
      </c>
      <c r="D17" s="14" t="s">
        <v>103</v>
      </c>
      <c r="E17" s="14" t="s">
        <v>110</v>
      </c>
      <c r="F17" s="14" t="s">
        <v>341</v>
      </c>
      <c r="G17" s="14">
        <v>3142655381</v>
      </c>
      <c r="H17" s="88"/>
    </row>
    <row r="18" spans="1:8" x14ac:dyDescent="0.25">
      <c r="A18" s="14">
        <v>13</v>
      </c>
      <c r="B18" s="85" t="s">
        <v>133</v>
      </c>
      <c r="C18" s="86">
        <v>4193438</v>
      </c>
      <c r="D18" s="14" t="s">
        <v>103</v>
      </c>
      <c r="E18" s="14" t="s">
        <v>134</v>
      </c>
      <c r="F18" s="14" t="s">
        <v>135</v>
      </c>
      <c r="G18" s="14">
        <v>3133469132</v>
      </c>
      <c r="H18" s="88"/>
    </row>
    <row r="19" spans="1:8" x14ac:dyDescent="0.25">
      <c r="A19" s="14">
        <v>14</v>
      </c>
      <c r="B19" s="85" t="s">
        <v>102</v>
      </c>
      <c r="C19" s="86">
        <v>21218869</v>
      </c>
      <c r="D19" s="14" t="s">
        <v>103</v>
      </c>
      <c r="E19" s="14" t="s">
        <v>104</v>
      </c>
      <c r="F19" s="14" t="s">
        <v>105</v>
      </c>
      <c r="G19" s="14">
        <v>3108033633</v>
      </c>
      <c r="H19" s="88"/>
    </row>
    <row r="20" spans="1:8" x14ac:dyDescent="0.25">
      <c r="A20" s="14">
        <v>15</v>
      </c>
      <c r="B20" s="85" t="s">
        <v>295</v>
      </c>
      <c r="C20" s="86">
        <v>46367417</v>
      </c>
      <c r="D20" s="14" t="s">
        <v>103</v>
      </c>
      <c r="E20" s="14" t="s">
        <v>179</v>
      </c>
      <c r="F20" s="14" t="s">
        <v>114</v>
      </c>
      <c r="G20" s="14">
        <v>3202789071</v>
      </c>
      <c r="H20" s="88"/>
    </row>
    <row r="21" spans="1:8" x14ac:dyDescent="0.25">
      <c r="A21" s="14">
        <v>16</v>
      </c>
      <c r="B21" s="85" t="s">
        <v>117</v>
      </c>
      <c r="C21" s="86">
        <v>74861472</v>
      </c>
      <c r="D21" s="14" t="s">
        <v>103</v>
      </c>
      <c r="E21" s="14" t="s">
        <v>116</v>
      </c>
      <c r="F21" s="14" t="s">
        <v>115</v>
      </c>
      <c r="G21" s="14">
        <v>3114518399</v>
      </c>
      <c r="H21" s="88"/>
    </row>
    <row r="22" spans="1:8" x14ac:dyDescent="0.25">
      <c r="A22" s="14">
        <v>17</v>
      </c>
      <c r="B22" s="85" t="s">
        <v>126</v>
      </c>
      <c r="C22" s="86">
        <v>24227441</v>
      </c>
      <c r="D22" s="14" t="s">
        <v>103</v>
      </c>
      <c r="E22" s="14" t="s">
        <v>110</v>
      </c>
      <c r="F22" s="14" t="s">
        <v>125</v>
      </c>
      <c r="G22" s="14">
        <v>3208355914</v>
      </c>
      <c r="H22" s="88"/>
    </row>
    <row r="23" spans="1:8" x14ac:dyDescent="0.25">
      <c r="A23" s="14">
        <v>18</v>
      </c>
      <c r="B23" s="90" t="s">
        <v>859</v>
      </c>
      <c r="C23" s="91">
        <v>24228882</v>
      </c>
      <c r="D23" s="89" t="s">
        <v>103</v>
      </c>
      <c r="E23" s="89" t="s">
        <v>860</v>
      </c>
      <c r="F23" s="89" t="s">
        <v>861</v>
      </c>
      <c r="G23" s="92">
        <v>3144450055</v>
      </c>
      <c r="H23" s="88"/>
    </row>
    <row r="24" spans="1:8" x14ac:dyDescent="0.25">
      <c r="A24" s="93"/>
    </row>
    <row r="25" spans="1:8" x14ac:dyDescent="0.25">
      <c r="A25" s="93"/>
    </row>
  </sheetData>
  <sortState ref="B6:G23">
    <sortCondition ref="B6"/>
  </sortState>
  <mergeCells count="1">
    <mergeCell ref="B3:H3"/>
  </mergeCells>
  <printOptions horizontalCentered="1"/>
  <pageMargins left="0" right="0" top="0" bottom="0" header="0" footer="0"/>
  <pageSetup paperSize="9" scale="8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3:H29"/>
  <sheetViews>
    <sheetView topLeftCell="A4" workbookViewId="0">
      <selection activeCell="F16" sqref="F16"/>
    </sheetView>
  </sheetViews>
  <sheetFormatPr baseColWidth="10" defaultRowHeight="14.25" x14ac:dyDescent="0.2"/>
  <cols>
    <col min="1" max="1" width="5.7109375" style="13" customWidth="1"/>
    <col min="2" max="2" width="31.7109375" style="2" customWidth="1"/>
    <col min="3" max="3" width="17.85546875" style="2" customWidth="1"/>
    <col min="4" max="4" width="13.42578125" style="4" customWidth="1"/>
    <col min="5" max="5" width="18.140625" style="2" customWidth="1"/>
    <col min="6" max="6" width="20.140625" style="2" customWidth="1"/>
    <col min="7" max="7" width="15" style="2" customWidth="1"/>
    <col min="8" max="8" width="34.28515625" style="2" customWidth="1"/>
    <col min="9" max="16384" width="11.42578125" style="2"/>
  </cols>
  <sheetData>
    <row r="3" spans="1:8" ht="22.5" x14ac:dyDescent="0.2">
      <c r="B3" s="145" t="s">
        <v>7</v>
      </c>
      <c r="C3" s="145"/>
      <c r="D3" s="145"/>
      <c r="E3" s="145"/>
      <c r="F3" s="145"/>
      <c r="G3" s="145"/>
      <c r="H3" s="145"/>
    </row>
    <row r="5" spans="1:8" ht="48.75" customHeight="1" x14ac:dyDescent="0.2">
      <c r="A5" s="9" t="s">
        <v>2</v>
      </c>
      <c r="B5" s="9" t="s">
        <v>0</v>
      </c>
      <c r="C5" s="9" t="s">
        <v>1</v>
      </c>
      <c r="D5" s="9" t="s">
        <v>3</v>
      </c>
      <c r="E5" s="9" t="s">
        <v>4</v>
      </c>
      <c r="F5" s="9" t="s">
        <v>5</v>
      </c>
      <c r="G5" s="9" t="s">
        <v>6</v>
      </c>
      <c r="H5" s="82" t="s">
        <v>691</v>
      </c>
    </row>
    <row r="6" spans="1:8" x14ac:dyDescent="0.2">
      <c r="A6" s="14">
        <v>1</v>
      </c>
      <c r="B6" s="99" t="s">
        <v>2040</v>
      </c>
      <c r="C6" s="96">
        <v>2149299</v>
      </c>
      <c r="D6" s="92" t="s">
        <v>137</v>
      </c>
      <c r="E6" s="92" t="s">
        <v>947</v>
      </c>
      <c r="F6" s="92"/>
      <c r="G6" s="92">
        <v>3112816893</v>
      </c>
      <c r="H6" s="15"/>
    </row>
    <row r="7" spans="1:8" x14ac:dyDescent="0.2">
      <c r="A7" s="14">
        <v>2</v>
      </c>
      <c r="B7" s="99" t="s">
        <v>2047</v>
      </c>
      <c r="C7" s="96">
        <v>23726405</v>
      </c>
      <c r="D7" s="92" t="s">
        <v>137</v>
      </c>
      <c r="E7" s="92" t="s">
        <v>2060</v>
      </c>
      <c r="F7" s="92" t="s">
        <v>2048</v>
      </c>
      <c r="G7" s="92">
        <v>3105843555</v>
      </c>
      <c r="H7" s="15"/>
    </row>
    <row r="8" spans="1:8" x14ac:dyDescent="0.2">
      <c r="A8" s="14">
        <v>3</v>
      </c>
      <c r="B8" s="99" t="s">
        <v>946</v>
      </c>
      <c r="C8" s="96">
        <v>1118535548</v>
      </c>
      <c r="D8" s="92" t="s">
        <v>137</v>
      </c>
      <c r="E8" s="92" t="s">
        <v>947</v>
      </c>
      <c r="F8" s="92" t="s">
        <v>948</v>
      </c>
      <c r="G8" s="92">
        <v>3175031081</v>
      </c>
      <c r="H8" s="15"/>
    </row>
    <row r="9" spans="1:8" ht="16.5" customHeight="1" x14ac:dyDescent="0.2">
      <c r="A9" s="14">
        <v>4</v>
      </c>
      <c r="B9" s="99" t="s">
        <v>2124</v>
      </c>
      <c r="C9" s="96">
        <v>74347104</v>
      </c>
      <c r="D9" s="92" t="s">
        <v>137</v>
      </c>
      <c r="E9" s="92" t="s">
        <v>2055</v>
      </c>
      <c r="F9" s="92" t="s">
        <v>1624</v>
      </c>
      <c r="G9" s="92">
        <v>3105799726</v>
      </c>
      <c r="H9" s="15"/>
    </row>
    <row r="10" spans="1:8" ht="19.5" customHeight="1" x14ac:dyDescent="0.2">
      <c r="A10" s="14">
        <v>5</v>
      </c>
      <c r="B10" s="99" t="s">
        <v>2062</v>
      </c>
      <c r="C10" s="96">
        <v>23726509</v>
      </c>
      <c r="D10" s="92" t="s">
        <v>137</v>
      </c>
      <c r="E10" s="92" t="s">
        <v>2055</v>
      </c>
      <c r="F10" s="92" t="s">
        <v>2063</v>
      </c>
      <c r="G10" s="92">
        <v>3202353665</v>
      </c>
      <c r="H10" s="15"/>
    </row>
    <row r="11" spans="1:8" x14ac:dyDescent="0.2">
      <c r="A11" s="14">
        <v>6</v>
      </c>
      <c r="B11" s="99" t="s">
        <v>1069</v>
      </c>
      <c r="C11" s="96">
        <v>74754410</v>
      </c>
      <c r="D11" s="92" t="s">
        <v>137</v>
      </c>
      <c r="E11" s="92" t="s">
        <v>1066</v>
      </c>
      <c r="F11" s="92" t="s">
        <v>1070</v>
      </c>
      <c r="G11" s="89">
        <v>3112134572</v>
      </c>
      <c r="H11" s="15"/>
    </row>
    <row r="12" spans="1:8" x14ac:dyDescent="0.2">
      <c r="A12" s="14">
        <v>7</v>
      </c>
      <c r="B12" s="99" t="s">
        <v>147</v>
      </c>
      <c r="C12" s="96">
        <v>24230412</v>
      </c>
      <c r="D12" s="92" t="s">
        <v>137</v>
      </c>
      <c r="E12" s="92" t="s">
        <v>144</v>
      </c>
      <c r="F12" s="92" t="s">
        <v>146</v>
      </c>
      <c r="G12" s="92">
        <v>3124800244</v>
      </c>
      <c r="H12" s="15"/>
    </row>
    <row r="13" spans="1:8" ht="19.5" customHeight="1" x14ac:dyDescent="0.2">
      <c r="A13" s="14">
        <v>8</v>
      </c>
      <c r="B13" s="99" t="s">
        <v>2061</v>
      </c>
      <c r="C13" s="96">
        <v>4156517</v>
      </c>
      <c r="D13" s="92" t="s">
        <v>137</v>
      </c>
      <c r="E13" s="92" t="s">
        <v>2055</v>
      </c>
      <c r="F13" s="92" t="s">
        <v>2056</v>
      </c>
      <c r="G13" s="92">
        <v>3105585157</v>
      </c>
      <c r="H13" s="15"/>
    </row>
    <row r="14" spans="1:8" x14ac:dyDescent="0.2">
      <c r="A14" s="14">
        <v>9</v>
      </c>
      <c r="B14" s="99" t="s">
        <v>2052</v>
      </c>
      <c r="C14" s="96">
        <v>23724471</v>
      </c>
      <c r="D14" s="92" t="s">
        <v>137</v>
      </c>
      <c r="E14" s="92" t="s">
        <v>2053</v>
      </c>
      <c r="F14" s="92" t="s">
        <v>2054</v>
      </c>
      <c r="G14" s="92">
        <v>3208013700</v>
      </c>
      <c r="H14" s="15"/>
    </row>
    <row r="15" spans="1:8" x14ac:dyDescent="0.2">
      <c r="A15" s="14">
        <v>10</v>
      </c>
      <c r="B15" s="99" t="s">
        <v>136</v>
      </c>
      <c r="C15" s="96">
        <v>4156725</v>
      </c>
      <c r="D15" s="92" t="s">
        <v>137</v>
      </c>
      <c r="E15" s="92" t="s">
        <v>138</v>
      </c>
      <c r="F15" s="92" t="s">
        <v>139</v>
      </c>
      <c r="G15" s="92">
        <v>3184125653</v>
      </c>
      <c r="H15" s="15"/>
    </row>
    <row r="16" spans="1:8" x14ac:dyDescent="0.2">
      <c r="A16" s="14">
        <v>11</v>
      </c>
      <c r="B16" s="99" t="s">
        <v>949</v>
      </c>
      <c r="C16" s="96">
        <v>2747819</v>
      </c>
      <c r="D16" s="92" t="s">
        <v>137</v>
      </c>
      <c r="E16" s="92" t="s">
        <v>601</v>
      </c>
      <c r="F16" s="92" t="s">
        <v>602</v>
      </c>
      <c r="G16" s="92">
        <v>3102843208</v>
      </c>
      <c r="H16" s="15"/>
    </row>
    <row r="17" spans="1:8" x14ac:dyDescent="0.2">
      <c r="A17" s="14">
        <v>12</v>
      </c>
      <c r="B17" s="99" t="s">
        <v>600</v>
      </c>
      <c r="C17" s="96">
        <v>7213001</v>
      </c>
      <c r="D17" s="92" t="s">
        <v>137</v>
      </c>
      <c r="E17" s="92" t="s">
        <v>2114</v>
      </c>
      <c r="F17" s="92" t="s">
        <v>602</v>
      </c>
      <c r="G17" s="92">
        <v>3102843208</v>
      </c>
      <c r="H17" s="15"/>
    </row>
    <row r="18" spans="1:8" x14ac:dyDescent="0.2">
      <c r="A18" s="14">
        <v>13</v>
      </c>
      <c r="B18" s="99" t="s">
        <v>1065</v>
      </c>
      <c r="C18" s="96">
        <v>1117809878</v>
      </c>
      <c r="D18" s="92" t="s">
        <v>137</v>
      </c>
      <c r="E18" s="92" t="s">
        <v>1066</v>
      </c>
      <c r="F18" s="92" t="s">
        <v>1067</v>
      </c>
      <c r="G18" s="89">
        <v>3209166245</v>
      </c>
      <c r="H18" s="15"/>
    </row>
    <row r="19" spans="1:8" x14ac:dyDescent="0.2">
      <c r="A19" s="14">
        <v>14</v>
      </c>
      <c r="B19" s="99" t="s">
        <v>565</v>
      </c>
      <c r="C19" s="96">
        <v>74861272</v>
      </c>
      <c r="D19" s="92" t="s">
        <v>137</v>
      </c>
      <c r="E19" s="89" t="s">
        <v>564</v>
      </c>
      <c r="F19" s="92" t="s">
        <v>563</v>
      </c>
      <c r="G19" s="92">
        <v>3138892254</v>
      </c>
      <c r="H19" s="15"/>
    </row>
    <row r="20" spans="1:8" x14ac:dyDescent="0.2">
      <c r="A20" s="14">
        <v>15</v>
      </c>
      <c r="B20" s="99" t="s">
        <v>2044</v>
      </c>
      <c r="C20" s="96">
        <v>24112363</v>
      </c>
      <c r="D20" s="92" t="s">
        <v>137</v>
      </c>
      <c r="E20" s="92" t="s">
        <v>2045</v>
      </c>
      <c r="F20" s="92" t="s">
        <v>2046</v>
      </c>
      <c r="G20" s="92">
        <v>3107588597</v>
      </c>
      <c r="H20" s="15"/>
    </row>
    <row r="21" spans="1:8" x14ac:dyDescent="0.2">
      <c r="A21" s="14">
        <v>16</v>
      </c>
      <c r="B21" s="99" t="s">
        <v>2049</v>
      </c>
      <c r="C21" s="96">
        <v>46360128</v>
      </c>
      <c r="D21" s="92" t="s">
        <v>137</v>
      </c>
      <c r="E21" s="92" t="s">
        <v>2050</v>
      </c>
      <c r="F21" s="92" t="s">
        <v>2051</v>
      </c>
      <c r="G21" s="92">
        <v>3124516937</v>
      </c>
      <c r="H21" s="15"/>
    </row>
    <row r="22" spans="1:8" x14ac:dyDescent="0.2">
      <c r="A22" s="14">
        <v>17</v>
      </c>
      <c r="B22" s="99" t="s">
        <v>1060</v>
      </c>
      <c r="C22" s="96">
        <v>74754832</v>
      </c>
      <c r="D22" s="92" t="s">
        <v>137</v>
      </c>
      <c r="E22" s="92" t="s">
        <v>1061</v>
      </c>
      <c r="F22" s="92" t="s">
        <v>1062</v>
      </c>
      <c r="G22" s="89">
        <v>3133641795</v>
      </c>
      <c r="H22" s="15"/>
    </row>
    <row r="23" spans="1:8" ht="17.25" customHeight="1" x14ac:dyDescent="0.2">
      <c r="A23" s="14">
        <v>18</v>
      </c>
      <c r="B23" s="99" t="s">
        <v>143</v>
      </c>
      <c r="C23" s="96">
        <v>7231424</v>
      </c>
      <c r="D23" s="92" t="s">
        <v>137</v>
      </c>
      <c r="E23" s="92" t="s">
        <v>144</v>
      </c>
      <c r="F23" s="92" t="s">
        <v>145</v>
      </c>
      <c r="G23" s="92">
        <v>310343781</v>
      </c>
      <c r="H23" s="15"/>
    </row>
    <row r="24" spans="1:8" ht="42.75" x14ac:dyDescent="0.2">
      <c r="A24" s="14">
        <v>19</v>
      </c>
      <c r="B24" s="99" t="s">
        <v>333</v>
      </c>
      <c r="C24" s="96">
        <v>9525983</v>
      </c>
      <c r="D24" s="92" t="s">
        <v>137</v>
      </c>
      <c r="E24" s="92" t="s">
        <v>334</v>
      </c>
      <c r="F24" s="92" t="s">
        <v>335</v>
      </c>
      <c r="G24" s="92" t="s">
        <v>336</v>
      </c>
      <c r="H24" s="15"/>
    </row>
    <row r="25" spans="1:8" x14ac:dyDescent="0.2">
      <c r="A25" s="14">
        <v>20</v>
      </c>
      <c r="B25" s="99" t="s">
        <v>2041</v>
      </c>
      <c r="C25" s="96">
        <v>4156787</v>
      </c>
      <c r="D25" s="92" t="s">
        <v>137</v>
      </c>
      <c r="E25" s="92" t="s">
        <v>2042</v>
      </c>
      <c r="F25" s="92" t="s">
        <v>2043</v>
      </c>
      <c r="G25" s="92">
        <v>3142156470</v>
      </c>
      <c r="H25" s="15"/>
    </row>
    <row r="26" spans="1:8" x14ac:dyDescent="0.2">
      <c r="A26" s="14">
        <v>21</v>
      </c>
      <c r="B26" s="99" t="s">
        <v>1072</v>
      </c>
      <c r="C26" s="96">
        <v>4156410</v>
      </c>
      <c r="D26" s="92" t="s">
        <v>137</v>
      </c>
      <c r="E26" s="92" t="s">
        <v>1073</v>
      </c>
      <c r="F26" s="92" t="s">
        <v>1074</v>
      </c>
      <c r="G26" s="89">
        <v>3108690946</v>
      </c>
      <c r="H26" s="15"/>
    </row>
    <row r="27" spans="1:8" x14ac:dyDescent="0.2">
      <c r="A27" s="14">
        <v>22</v>
      </c>
      <c r="B27" s="99" t="s">
        <v>142</v>
      </c>
      <c r="C27" s="96">
        <v>24228931</v>
      </c>
      <c r="D27" s="92" t="s">
        <v>137</v>
      </c>
      <c r="E27" s="92" t="s">
        <v>141</v>
      </c>
      <c r="F27" s="92" t="s">
        <v>140</v>
      </c>
      <c r="G27" s="92">
        <v>3125558572</v>
      </c>
      <c r="H27" s="15"/>
    </row>
    <row r="28" spans="1:8" x14ac:dyDescent="0.2">
      <c r="A28" s="14">
        <v>23</v>
      </c>
      <c r="B28" s="99" t="s">
        <v>2057</v>
      </c>
      <c r="C28" s="96">
        <v>9405017</v>
      </c>
      <c r="D28" s="92" t="s">
        <v>137</v>
      </c>
      <c r="E28" s="92" t="s">
        <v>2058</v>
      </c>
      <c r="F28" s="92" t="s">
        <v>2059</v>
      </c>
      <c r="G28" s="92">
        <v>3208493123</v>
      </c>
      <c r="H28" s="15"/>
    </row>
    <row r="29" spans="1:8" x14ac:dyDescent="0.2">
      <c r="A29" s="14">
        <v>24</v>
      </c>
      <c r="B29" s="99" t="s">
        <v>562</v>
      </c>
      <c r="C29" s="96">
        <v>74753223</v>
      </c>
      <c r="D29" s="92" t="s">
        <v>137</v>
      </c>
      <c r="E29" s="92" t="s">
        <v>141</v>
      </c>
      <c r="F29" s="92" t="s">
        <v>140</v>
      </c>
      <c r="G29" s="92">
        <v>3115043269</v>
      </c>
      <c r="H29" s="15"/>
    </row>
  </sheetData>
  <sortState ref="B6:H29">
    <sortCondition ref="B6"/>
  </sortState>
  <mergeCells count="1">
    <mergeCell ref="B3:H3"/>
  </mergeCells>
  <printOptions horizontalCentered="1"/>
  <pageMargins left="0" right="0" top="0" bottom="0.74803149606299213" header="0.31496062992125984" footer="0.31496062992125984"/>
  <pageSetup paperSize="9" scale="8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3:H19"/>
  <sheetViews>
    <sheetView topLeftCell="A4" workbookViewId="0">
      <selection activeCell="E23" sqref="E23"/>
    </sheetView>
  </sheetViews>
  <sheetFormatPr baseColWidth="10" defaultRowHeight="14.25" x14ac:dyDescent="0.25"/>
  <cols>
    <col min="1" max="1" width="5.7109375" style="13" customWidth="1"/>
    <col min="2" max="2" width="31.28515625" style="84" customWidth="1"/>
    <col min="3" max="3" width="15.5703125" style="84" customWidth="1"/>
    <col min="4" max="4" width="14.28515625" style="13" customWidth="1"/>
    <col min="5" max="5" width="15.140625" style="84" customWidth="1"/>
    <col min="6" max="6" width="17.85546875" style="84" customWidth="1"/>
    <col min="7" max="7" width="14.140625" style="84" customWidth="1"/>
    <col min="8" max="8" width="35.28515625" style="84" customWidth="1"/>
    <col min="9" max="16384" width="11.42578125" style="84"/>
  </cols>
  <sheetData>
    <row r="3" spans="1:8" ht="22.5" x14ac:dyDescent="0.25">
      <c r="B3" s="145" t="s">
        <v>7</v>
      </c>
      <c r="C3" s="145"/>
      <c r="D3" s="145"/>
      <c r="E3" s="145"/>
      <c r="F3" s="145"/>
      <c r="G3" s="145"/>
      <c r="H3" s="145"/>
    </row>
    <row r="5" spans="1:8" ht="48.75" customHeight="1" x14ac:dyDescent="0.25">
      <c r="A5" s="10" t="s">
        <v>2</v>
      </c>
      <c r="B5" s="10" t="s">
        <v>0</v>
      </c>
      <c r="C5" s="10" t="s">
        <v>1</v>
      </c>
      <c r="D5" s="10" t="s">
        <v>3</v>
      </c>
      <c r="E5" s="10" t="s">
        <v>4</v>
      </c>
      <c r="F5" s="10" t="s">
        <v>5</v>
      </c>
      <c r="G5" s="10" t="s">
        <v>6</v>
      </c>
      <c r="H5" s="82" t="s">
        <v>691</v>
      </c>
    </row>
    <row r="6" spans="1:8" x14ac:dyDescent="0.25">
      <c r="A6" s="14">
        <v>1</v>
      </c>
      <c r="B6" s="85" t="s">
        <v>692</v>
      </c>
      <c r="C6" s="86">
        <v>7230846</v>
      </c>
      <c r="D6" s="14" t="s">
        <v>174</v>
      </c>
      <c r="E6" s="14" t="s">
        <v>693</v>
      </c>
      <c r="F6" s="14" t="s">
        <v>694</v>
      </c>
      <c r="G6" s="14">
        <v>3112141502</v>
      </c>
      <c r="H6" s="14"/>
    </row>
    <row r="7" spans="1:8" x14ac:dyDescent="0.25">
      <c r="A7" s="14">
        <v>2</v>
      </c>
      <c r="B7" s="85" t="s">
        <v>190</v>
      </c>
      <c r="C7" s="86">
        <v>19438163</v>
      </c>
      <c r="D7" s="14" t="s">
        <v>174</v>
      </c>
      <c r="E7" s="14" t="s">
        <v>189</v>
      </c>
      <c r="F7" s="14" t="s">
        <v>188</v>
      </c>
      <c r="G7" s="14">
        <v>3115718467</v>
      </c>
      <c r="H7" s="14"/>
    </row>
    <row r="8" spans="1:8" x14ac:dyDescent="0.25">
      <c r="A8" s="14">
        <v>3</v>
      </c>
      <c r="B8" s="85" t="s">
        <v>695</v>
      </c>
      <c r="C8" s="86">
        <v>1118537855</v>
      </c>
      <c r="D8" s="14" t="s">
        <v>174</v>
      </c>
      <c r="E8" s="14" t="s">
        <v>696</v>
      </c>
      <c r="F8" s="14" t="s">
        <v>697</v>
      </c>
      <c r="G8" s="14">
        <v>3106966409</v>
      </c>
      <c r="H8" s="14"/>
    </row>
    <row r="9" spans="1:8" x14ac:dyDescent="0.25">
      <c r="A9" s="14">
        <v>4</v>
      </c>
      <c r="B9" s="85" t="s">
        <v>185</v>
      </c>
      <c r="C9" s="86">
        <v>1167065</v>
      </c>
      <c r="D9" s="14" t="s">
        <v>174</v>
      </c>
      <c r="E9" s="14" t="s">
        <v>186</v>
      </c>
      <c r="F9" s="14" t="s">
        <v>187</v>
      </c>
      <c r="G9" s="14">
        <v>3123243161</v>
      </c>
      <c r="H9" s="14"/>
    </row>
    <row r="10" spans="1:8" x14ac:dyDescent="0.25">
      <c r="A10" s="14">
        <v>5</v>
      </c>
      <c r="B10" s="85" t="s">
        <v>184</v>
      </c>
      <c r="C10" s="86">
        <v>7213585</v>
      </c>
      <c r="D10" s="14" t="s">
        <v>174</v>
      </c>
      <c r="E10" s="14" t="s">
        <v>182</v>
      </c>
      <c r="F10" s="14" t="s">
        <v>183</v>
      </c>
      <c r="G10" s="14">
        <v>3183868189</v>
      </c>
      <c r="H10" s="14"/>
    </row>
    <row r="11" spans="1:8" x14ac:dyDescent="0.25">
      <c r="A11" s="14">
        <v>6</v>
      </c>
      <c r="B11" s="95" t="s">
        <v>1025</v>
      </c>
      <c r="C11" s="96">
        <v>7230119</v>
      </c>
      <c r="D11" s="92" t="s">
        <v>174</v>
      </c>
      <c r="E11" s="92" t="s">
        <v>1026</v>
      </c>
      <c r="F11" s="92" t="s">
        <v>318</v>
      </c>
      <c r="G11" s="92">
        <v>3214741533</v>
      </c>
      <c r="H11" s="14"/>
    </row>
    <row r="12" spans="1:8" x14ac:dyDescent="0.25">
      <c r="A12" s="14">
        <v>7</v>
      </c>
      <c r="B12" s="85" t="s">
        <v>181</v>
      </c>
      <c r="C12" s="86">
        <v>7230967</v>
      </c>
      <c r="D12" s="14" t="s">
        <v>174</v>
      </c>
      <c r="E12" s="14" t="s">
        <v>182</v>
      </c>
      <c r="F12" s="14" t="s">
        <v>183</v>
      </c>
      <c r="G12" s="14">
        <v>3115565703</v>
      </c>
      <c r="H12" s="14"/>
    </row>
    <row r="13" spans="1:8" x14ac:dyDescent="0.25">
      <c r="A13" s="14">
        <v>8</v>
      </c>
      <c r="B13" s="95" t="s">
        <v>1023</v>
      </c>
      <c r="C13" s="96">
        <v>35462859</v>
      </c>
      <c r="D13" s="92" t="s">
        <v>174</v>
      </c>
      <c r="E13" s="92" t="s">
        <v>176</v>
      </c>
      <c r="F13" s="92" t="s">
        <v>1024</v>
      </c>
      <c r="G13" s="92">
        <v>3132644530</v>
      </c>
      <c r="H13" s="14"/>
    </row>
    <row r="14" spans="1:8" x14ac:dyDescent="0.25">
      <c r="A14" s="14">
        <v>9</v>
      </c>
      <c r="B14" s="85" t="s">
        <v>175</v>
      </c>
      <c r="C14" s="86">
        <v>40375372</v>
      </c>
      <c r="D14" s="14" t="s">
        <v>174</v>
      </c>
      <c r="E14" s="14" t="s">
        <v>176</v>
      </c>
      <c r="F14" s="14" t="s">
        <v>177</v>
      </c>
      <c r="G14" s="14">
        <v>3213660050</v>
      </c>
      <c r="H14" s="14"/>
    </row>
    <row r="15" spans="1:8" x14ac:dyDescent="0.25">
      <c r="A15" s="14">
        <v>10</v>
      </c>
      <c r="B15" s="95" t="s">
        <v>1028</v>
      </c>
      <c r="C15" s="96">
        <v>24231779</v>
      </c>
      <c r="D15" s="92" t="s">
        <v>174</v>
      </c>
      <c r="E15" s="92" t="s">
        <v>696</v>
      </c>
      <c r="F15" s="92" t="s">
        <v>1029</v>
      </c>
      <c r="G15" s="92">
        <v>3107639593</v>
      </c>
      <c r="H15" s="14"/>
    </row>
    <row r="16" spans="1:8" x14ac:dyDescent="0.25">
      <c r="A16" s="14">
        <v>11</v>
      </c>
      <c r="B16" s="85" t="s">
        <v>704</v>
      </c>
      <c r="C16" s="86">
        <v>9505902</v>
      </c>
      <c r="D16" s="14" t="s">
        <v>174</v>
      </c>
      <c r="E16" s="14" t="s">
        <v>182</v>
      </c>
      <c r="F16" s="14" t="s">
        <v>705</v>
      </c>
      <c r="G16" s="14">
        <v>3114539037</v>
      </c>
      <c r="H16" s="14"/>
    </row>
    <row r="17" spans="1:8" x14ac:dyDescent="0.25">
      <c r="A17" s="14">
        <v>12</v>
      </c>
      <c r="B17" s="95" t="s">
        <v>733</v>
      </c>
      <c r="C17" s="96">
        <v>7231212</v>
      </c>
      <c r="D17" s="92" t="s">
        <v>174</v>
      </c>
      <c r="E17" s="92" t="s">
        <v>176</v>
      </c>
      <c r="F17" s="92" t="s">
        <v>734</v>
      </c>
      <c r="G17" s="92">
        <v>3123743232</v>
      </c>
      <c r="H17" s="14"/>
    </row>
    <row r="18" spans="1:8" x14ac:dyDescent="0.25">
      <c r="A18" s="14">
        <v>13</v>
      </c>
      <c r="B18" s="85" t="s">
        <v>180</v>
      </c>
      <c r="C18" s="86">
        <v>24231743</v>
      </c>
      <c r="D18" s="14" t="s">
        <v>174</v>
      </c>
      <c r="E18" s="14" t="s">
        <v>179</v>
      </c>
      <c r="F18" s="14" t="s">
        <v>178</v>
      </c>
      <c r="G18" s="14">
        <v>3115422535</v>
      </c>
      <c r="H18" s="14"/>
    </row>
    <row r="19" spans="1:8" x14ac:dyDescent="0.25">
      <c r="A19" s="93"/>
      <c r="B19" s="130"/>
      <c r="C19" s="130"/>
      <c r="D19" s="93"/>
      <c r="E19" s="130"/>
      <c r="F19" s="130"/>
      <c r="G19" s="130"/>
    </row>
  </sheetData>
  <sortState ref="B6:G18">
    <sortCondition ref="B6"/>
  </sortState>
  <mergeCells count="1">
    <mergeCell ref="B3:H3"/>
  </mergeCells>
  <printOptions horizontalCentered="1"/>
  <pageMargins left="0" right="0" top="0" bottom="0" header="0"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3:H26"/>
  <sheetViews>
    <sheetView topLeftCell="A12" workbookViewId="0">
      <selection activeCell="H19" sqref="H19"/>
    </sheetView>
  </sheetViews>
  <sheetFormatPr baseColWidth="10" defaultRowHeight="14.25" x14ac:dyDescent="0.25"/>
  <cols>
    <col min="1" max="1" width="5.7109375" style="13" customWidth="1"/>
    <col min="2" max="2" width="31.28515625" style="84" customWidth="1"/>
    <col min="3" max="3" width="16.140625" style="94" customWidth="1"/>
    <col min="4" max="4" width="13.7109375" style="13" customWidth="1"/>
    <col min="5" max="5" width="17" style="84" customWidth="1"/>
    <col min="6" max="6" width="17.85546875" style="84" customWidth="1"/>
    <col min="7" max="7" width="17.42578125" style="94" customWidth="1"/>
    <col min="8" max="8" width="35.5703125" style="84" customWidth="1"/>
    <col min="9" max="16384" width="11.42578125" style="84"/>
  </cols>
  <sheetData>
    <row r="3" spans="1:8" ht="22.5" x14ac:dyDescent="0.25">
      <c r="B3" s="145" t="s">
        <v>7</v>
      </c>
      <c r="C3" s="145"/>
      <c r="D3" s="145"/>
      <c r="E3" s="145"/>
      <c r="F3" s="145"/>
      <c r="G3" s="145"/>
      <c r="H3" s="145"/>
    </row>
    <row r="5" spans="1:8" ht="48.75" customHeight="1" x14ac:dyDescent="0.25">
      <c r="A5" s="11" t="s">
        <v>2</v>
      </c>
      <c r="B5" s="11" t="s">
        <v>0</v>
      </c>
      <c r="C5" s="11" t="s">
        <v>1</v>
      </c>
      <c r="D5" s="11" t="s">
        <v>3</v>
      </c>
      <c r="E5" s="11" t="s">
        <v>4</v>
      </c>
      <c r="F5" s="11" t="s">
        <v>5</v>
      </c>
      <c r="G5" s="11" t="s">
        <v>6</v>
      </c>
      <c r="H5" s="21" t="s">
        <v>691</v>
      </c>
    </row>
    <row r="6" spans="1:8" x14ac:dyDescent="0.25">
      <c r="A6" s="14">
        <v>1</v>
      </c>
      <c r="B6" s="85" t="s">
        <v>629</v>
      </c>
      <c r="C6" s="86">
        <v>74810069</v>
      </c>
      <c r="D6" s="14" t="s">
        <v>192</v>
      </c>
      <c r="E6" s="14" t="s">
        <v>630</v>
      </c>
      <c r="F6" s="14" t="s">
        <v>367</v>
      </c>
      <c r="G6" s="14">
        <v>3142139989</v>
      </c>
      <c r="H6" s="88"/>
    </row>
    <row r="7" spans="1:8" x14ac:dyDescent="0.25">
      <c r="A7" s="14">
        <v>2</v>
      </c>
      <c r="B7" s="88" t="s">
        <v>634</v>
      </c>
      <c r="C7" s="86">
        <v>23468073</v>
      </c>
      <c r="D7" s="14" t="s">
        <v>192</v>
      </c>
      <c r="E7" s="14" t="s">
        <v>635</v>
      </c>
      <c r="F7" s="14" t="s">
        <v>636</v>
      </c>
      <c r="G7" s="14">
        <v>3212124242</v>
      </c>
      <c r="H7" s="88"/>
    </row>
    <row r="8" spans="1:8" x14ac:dyDescent="0.25">
      <c r="A8" s="14">
        <v>3</v>
      </c>
      <c r="B8" s="85" t="s">
        <v>625</v>
      </c>
      <c r="C8" s="86">
        <v>1002923</v>
      </c>
      <c r="D8" s="14" t="s">
        <v>192</v>
      </c>
      <c r="E8" s="14" t="s">
        <v>626</v>
      </c>
      <c r="F8" s="14" t="s">
        <v>239</v>
      </c>
      <c r="G8" s="14">
        <v>3115683201</v>
      </c>
      <c r="H8" s="88"/>
    </row>
    <row r="9" spans="1:8" x14ac:dyDescent="0.25">
      <c r="A9" s="14">
        <v>4</v>
      </c>
      <c r="B9" s="88" t="s">
        <v>637</v>
      </c>
      <c r="C9" s="86">
        <v>74810529</v>
      </c>
      <c r="D9" s="14" t="s">
        <v>192</v>
      </c>
      <c r="E9" s="14" t="s">
        <v>632</v>
      </c>
      <c r="F9" s="14" t="s">
        <v>638</v>
      </c>
      <c r="G9" s="14">
        <v>3124979332</v>
      </c>
      <c r="H9" s="88"/>
    </row>
    <row r="10" spans="1:8" x14ac:dyDescent="0.25">
      <c r="A10" s="14">
        <v>5</v>
      </c>
      <c r="B10" s="85" t="s">
        <v>191</v>
      </c>
      <c r="C10" s="86">
        <v>40139667</v>
      </c>
      <c r="D10" s="14" t="s">
        <v>192</v>
      </c>
      <c r="E10" s="14" t="s">
        <v>193</v>
      </c>
      <c r="F10" s="14" t="s">
        <v>194</v>
      </c>
      <c r="G10" s="14">
        <v>3118370033</v>
      </c>
      <c r="H10" s="88"/>
    </row>
    <row r="11" spans="1:8" x14ac:dyDescent="0.25">
      <c r="A11" s="14">
        <v>6</v>
      </c>
      <c r="B11" s="88" t="s">
        <v>642</v>
      </c>
      <c r="C11" s="86">
        <v>4296211</v>
      </c>
      <c r="D11" s="14" t="s">
        <v>192</v>
      </c>
      <c r="E11" s="14" t="s">
        <v>643</v>
      </c>
      <c r="F11" s="14" t="s">
        <v>644</v>
      </c>
      <c r="G11" s="14">
        <v>3124798444</v>
      </c>
      <c r="H11" s="88"/>
    </row>
    <row r="12" spans="1:8" x14ac:dyDescent="0.25">
      <c r="A12" s="14">
        <v>7</v>
      </c>
      <c r="B12" s="85" t="s">
        <v>631</v>
      </c>
      <c r="C12" s="86">
        <v>74810466</v>
      </c>
      <c r="D12" s="14" t="s">
        <v>192</v>
      </c>
      <c r="E12" s="14" t="s">
        <v>632</v>
      </c>
      <c r="F12" s="14" t="s">
        <v>633</v>
      </c>
      <c r="G12" s="14">
        <v>3115178689</v>
      </c>
      <c r="H12" s="88"/>
    </row>
    <row r="13" spans="1:8" x14ac:dyDescent="0.25">
      <c r="A13" s="14">
        <v>8</v>
      </c>
      <c r="B13" s="85" t="s">
        <v>613</v>
      </c>
      <c r="C13" s="86">
        <v>74810003</v>
      </c>
      <c r="D13" s="14" t="s">
        <v>192</v>
      </c>
      <c r="E13" s="14" t="s">
        <v>614</v>
      </c>
      <c r="F13" s="14" t="s">
        <v>615</v>
      </c>
      <c r="G13" s="14">
        <v>3143014563</v>
      </c>
      <c r="H13" s="88"/>
    </row>
    <row r="14" spans="1:8" x14ac:dyDescent="0.25">
      <c r="A14" s="14">
        <v>9</v>
      </c>
      <c r="B14" s="85" t="s">
        <v>616</v>
      </c>
      <c r="C14" s="86">
        <v>7231461</v>
      </c>
      <c r="D14" s="14" t="s">
        <v>192</v>
      </c>
      <c r="E14" s="14" t="s">
        <v>617</v>
      </c>
      <c r="F14" s="14" t="s">
        <v>618</v>
      </c>
      <c r="G14" s="14">
        <v>3107619294</v>
      </c>
      <c r="H14" s="88"/>
    </row>
    <row r="15" spans="1:8" x14ac:dyDescent="0.25">
      <c r="A15" s="14">
        <v>10</v>
      </c>
      <c r="B15" s="88" t="s">
        <v>639</v>
      </c>
      <c r="C15" s="86">
        <v>1116992904</v>
      </c>
      <c r="D15" s="14" t="s">
        <v>192</v>
      </c>
      <c r="E15" s="14" t="s">
        <v>640</v>
      </c>
      <c r="F15" s="14" t="s">
        <v>641</v>
      </c>
      <c r="G15" s="14">
        <v>3227408080</v>
      </c>
      <c r="H15" s="88"/>
    </row>
    <row r="16" spans="1:8" x14ac:dyDescent="0.25">
      <c r="A16" s="14">
        <v>11</v>
      </c>
      <c r="B16" s="85" t="s">
        <v>195</v>
      </c>
      <c r="C16" s="86">
        <v>7230737</v>
      </c>
      <c r="D16" s="14" t="s">
        <v>192</v>
      </c>
      <c r="E16" s="14" t="s">
        <v>193</v>
      </c>
      <c r="F16" s="14" t="s">
        <v>194</v>
      </c>
      <c r="G16" s="14">
        <v>3104884364</v>
      </c>
      <c r="H16" s="88"/>
    </row>
    <row r="17" spans="1:8" x14ac:dyDescent="0.25">
      <c r="A17" s="14">
        <v>12</v>
      </c>
      <c r="B17" s="85" t="s">
        <v>605</v>
      </c>
      <c r="C17" s="86">
        <v>4076292</v>
      </c>
      <c r="D17" s="14" t="s">
        <v>192</v>
      </c>
      <c r="E17" s="14" t="s">
        <v>606</v>
      </c>
      <c r="F17" s="14" t="s">
        <v>479</v>
      </c>
      <c r="G17" s="14">
        <v>3138158265</v>
      </c>
      <c r="H17" s="88"/>
    </row>
    <row r="18" spans="1:8" x14ac:dyDescent="0.25">
      <c r="A18" s="14">
        <v>13</v>
      </c>
      <c r="B18" s="85" t="s">
        <v>603</v>
      </c>
      <c r="C18" s="86">
        <v>4129079</v>
      </c>
      <c r="D18" s="14" t="s">
        <v>192</v>
      </c>
      <c r="E18" s="14" t="s">
        <v>193</v>
      </c>
      <c r="F18" s="14" t="s">
        <v>604</v>
      </c>
      <c r="G18" s="14">
        <v>3125650247</v>
      </c>
      <c r="H18" s="88"/>
    </row>
    <row r="19" spans="1:8" x14ac:dyDescent="0.25">
      <c r="A19" s="14">
        <v>14</v>
      </c>
      <c r="B19" s="88" t="s">
        <v>701</v>
      </c>
      <c r="C19" s="86">
        <v>23422111</v>
      </c>
      <c r="D19" s="14" t="s">
        <v>192</v>
      </c>
      <c r="E19" s="14" t="s">
        <v>702</v>
      </c>
      <c r="F19" s="14" t="s">
        <v>703</v>
      </c>
      <c r="G19" s="14">
        <v>3124598191</v>
      </c>
      <c r="H19" s="88"/>
    </row>
    <row r="20" spans="1:8" x14ac:dyDescent="0.25">
      <c r="A20" s="14">
        <v>15</v>
      </c>
      <c r="B20" s="85" t="s">
        <v>612</v>
      </c>
      <c r="C20" s="86">
        <v>74810061</v>
      </c>
      <c r="D20" s="14" t="s">
        <v>192</v>
      </c>
      <c r="E20" s="14" t="s">
        <v>111</v>
      </c>
      <c r="F20" s="14" t="s">
        <v>311</v>
      </c>
      <c r="G20" s="14">
        <v>3125273575</v>
      </c>
      <c r="H20" s="88"/>
    </row>
    <row r="21" spans="1:8" x14ac:dyDescent="0.25">
      <c r="A21" s="14">
        <v>16</v>
      </c>
      <c r="B21" s="85" t="s">
        <v>619</v>
      </c>
      <c r="C21" s="86">
        <v>80420156</v>
      </c>
      <c r="D21" s="14" t="s">
        <v>192</v>
      </c>
      <c r="E21" s="14" t="s">
        <v>614</v>
      </c>
      <c r="F21" s="14" t="s">
        <v>615</v>
      </c>
      <c r="G21" s="14">
        <v>3118003492</v>
      </c>
      <c r="H21" s="88"/>
    </row>
    <row r="22" spans="1:8" x14ac:dyDescent="0.25">
      <c r="A22" s="14">
        <v>17</v>
      </c>
      <c r="B22" s="85" t="s">
        <v>620</v>
      </c>
      <c r="C22" s="86">
        <v>1070005424</v>
      </c>
      <c r="D22" s="14" t="s">
        <v>192</v>
      </c>
      <c r="E22" s="14" t="s">
        <v>621</v>
      </c>
      <c r="F22" s="14" t="s">
        <v>622</v>
      </c>
      <c r="G22" s="14">
        <v>3115820985</v>
      </c>
      <c r="H22" s="88"/>
    </row>
    <row r="23" spans="1:8" x14ac:dyDescent="0.25">
      <c r="A23" s="14">
        <v>18</v>
      </c>
      <c r="B23" s="85" t="s">
        <v>627</v>
      </c>
      <c r="C23" s="86">
        <v>9506241</v>
      </c>
      <c r="D23" s="14" t="s">
        <v>192</v>
      </c>
      <c r="E23" s="14" t="s">
        <v>111</v>
      </c>
      <c r="F23" s="14" t="s">
        <v>628</v>
      </c>
      <c r="G23" s="14">
        <v>3144429020</v>
      </c>
      <c r="H23" s="88"/>
    </row>
    <row r="24" spans="1:8" x14ac:dyDescent="0.25">
      <c r="A24" s="14">
        <v>19</v>
      </c>
      <c r="B24" s="85" t="s">
        <v>623</v>
      </c>
      <c r="C24" s="86">
        <v>4176836</v>
      </c>
      <c r="D24" s="14" t="s">
        <v>192</v>
      </c>
      <c r="E24" s="14" t="s">
        <v>624</v>
      </c>
      <c r="F24" s="14" t="s">
        <v>251</v>
      </c>
      <c r="G24" s="14">
        <v>3134371090</v>
      </c>
      <c r="H24" s="88"/>
    </row>
    <row r="25" spans="1:8" x14ac:dyDescent="0.25">
      <c r="A25" s="14">
        <v>20</v>
      </c>
      <c r="B25" s="85" t="s">
        <v>609</v>
      </c>
      <c r="C25" s="86">
        <v>74810083</v>
      </c>
      <c r="D25" s="14" t="s">
        <v>192</v>
      </c>
      <c r="E25" s="14" t="s">
        <v>610</v>
      </c>
      <c r="F25" s="14" t="s">
        <v>611</v>
      </c>
      <c r="G25" s="14">
        <v>3103496059</v>
      </c>
      <c r="H25" s="88"/>
    </row>
    <row r="26" spans="1:8" x14ac:dyDescent="0.25">
      <c r="A26" s="14">
        <v>21</v>
      </c>
      <c r="B26" s="85" t="s">
        <v>607</v>
      </c>
      <c r="C26" s="86">
        <v>39528767</v>
      </c>
      <c r="D26" s="14" t="s">
        <v>192</v>
      </c>
      <c r="E26" s="14" t="s">
        <v>193</v>
      </c>
      <c r="F26" s="14" t="s">
        <v>608</v>
      </c>
      <c r="G26" s="14">
        <v>3132751093</v>
      </c>
      <c r="H26" s="88"/>
    </row>
  </sheetData>
  <sortState ref="B6:G26">
    <sortCondition ref="B6"/>
  </sortState>
  <mergeCells count="1">
    <mergeCell ref="B3:H3"/>
  </mergeCells>
  <printOptions horizontalCentered="1"/>
  <pageMargins left="0" right="0" top="0" bottom="0" header="0" footer="0"/>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7"/>
  <sheetViews>
    <sheetView topLeftCell="A10" workbookViewId="0">
      <selection activeCell="H16" sqref="H16"/>
    </sheetView>
  </sheetViews>
  <sheetFormatPr baseColWidth="10" defaultRowHeight="14.25" x14ac:dyDescent="0.25"/>
  <cols>
    <col min="1" max="1" width="5.7109375" style="13" customWidth="1"/>
    <col min="2" max="2" width="31.28515625" style="84" customWidth="1"/>
    <col min="3" max="3" width="17.42578125" style="94" customWidth="1"/>
    <col min="4" max="4" width="15.28515625" style="13" customWidth="1"/>
    <col min="5" max="5" width="16.5703125" style="84" customWidth="1"/>
    <col min="6" max="6" width="20.140625" style="84" customWidth="1"/>
    <col min="7" max="7" width="17.42578125" style="84" customWidth="1"/>
    <col min="8" max="8" width="26.85546875" style="84" customWidth="1"/>
    <col min="9" max="16384" width="11.42578125" style="84"/>
  </cols>
  <sheetData>
    <row r="1" spans="1:8" ht="22.5" x14ac:dyDescent="0.25">
      <c r="B1" s="145" t="s">
        <v>7</v>
      </c>
      <c r="C1" s="145"/>
      <c r="D1" s="145"/>
      <c r="E1" s="145"/>
      <c r="F1" s="145"/>
      <c r="G1" s="145"/>
      <c r="H1" s="145"/>
    </row>
    <row r="3" spans="1:8" ht="48.75" customHeight="1" x14ac:dyDescent="0.25">
      <c r="A3" s="5" t="s">
        <v>2</v>
      </c>
      <c r="B3" s="5" t="s">
        <v>0</v>
      </c>
      <c r="C3" s="5" t="s">
        <v>1</v>
      </c>
      <c r="D3" s="5" t="s">
        <v>3</v>
      </c>
      <c r="E3" s="5" t="s">
        <v>4</v>
      </c>
      <c r="F3" s="5" t="s">
        <v>5</v>
      </c>
      <c r="G3" s="5" t="s">
        <v>6</v>
      </c>
      <c r="H3" s="21" t="s">
        <v>691</v>
      </c>
    </row>
    <row r="4" spans="1:8" x14ac:dyDescent="0.25">
      <c r="A4" s="14">
        <v>1</v>
      </c>
      <c r="B4" s="88" t="s">
        <v>458</v>
      </c>
      <c r="C4" s="86">
        <v>23467182</v>
      </c>
      <c r="D4" s="14" t="s">
        <v>197</v>
      </c>
      <c r="E4" s="14" t="s">
        <v>459</v>
      </c>
      <c r="F4" s="14" t="s">
        <v>182</v>
      </c>
      <c r="G4" s="14">
        <v>3174148020</v>
      </c>
      <c r="H4" s="88"/>
    </row>
    <row r="5" spans="1:8" x14ac:dyDescent="0.25">
      <c r="A5" s="14">
        <v>2</v>
      </c>
      <c r="B5" s="88" t="s">
        <v>454</v>
      </c>
      <c r="C5" s="86">
        <v>1118120628</v>
      </c>
      <c r="D5" s="14" t="s">
        <v>197</v>
      </c>
      <c r="E5" s="14" t="s">
        <v>440</v>
      </c>
      <c r="F5" s="14" t="s">
        <v>455</v>
      </c>
      <c r="G5" s="14">
        <v>3132822505</v>
      </c>
      <c r="H5" s="88"/>
    </row>
    <row r="6" spans="1:8" x14ac:dyDescent="0.25">
      <c r="A6" s="14">
        <v>3</v>
      </c>
      <c r="B6" s="88" t="s">
        <v>444</v>
      </c>
      <c r="C6" s="86">
        <v>1124998</v>
      </c>
      <c r="D6" s="14" t="s">
        <v>197</v>
      </c>
      <c r="E6" s="14" t="s">
        <v>445</v>
      </c>
      <c r="F6" s="14" t="s">
        <v>446</v>
      </c>
      <c r="G6" s="14">
        <v>3132202262</v>
      </c>
      <c r="H6" s="88"/>
    </row>
    <row r="7" spans="1:8" x14ac:dyDescent="0.25">
      <c r="A7" s="14">
        <v>4</v>
      </c>
      <c r="B7" s="85" t="s">
        <v>202</v>
      </c>
      <c r="C7" s="86">
        <v>79954111</v>
      </c>
      <c r="D7" s="14" t="s">
        <v>197</v>
      </c>
      <c r="E7" s="14" t="s">
        <v>201</v>
      </c>
      <c r="F7" s="14" t="s">
        <v>200</v>
      </c>
      <c r="G7" s="14">
        <v>3118435082</v>
      </c>
      <c r="H7" s="88"/>
    </row>
    <row r="8" spans="1:8" x14ac:dyDescent="0.25">
      <c r="A8" s="14">
        <v>5</v>
      </c>
      <c r="B8" s="88" t="s">
        <v>510</v>
      </c>
      <c r="C8" s="86">
        <v>7060563</v>
      </c>
      <c r="D8" s="14" t="s">
        <v>197</v>
      </c>
      <c r="E8" s="14" t="s">
        <v>511</v>
      </c>
      <c r="F8" s="14" t="s">
        <v>230</v>
      </c>
      <c r="G8" s="14">
        <v>3209914504</v>
      </c>
      <c r="H8" s="88"/>
    </row>
    <row r="9" spans="1:8" x14ac:dyDescent="0.25">
      <c r="A9" s="14">
        <v>6</v>
      </c>
      <c r="B9" s="88" t="s">
        <v>431</v>
      </c>
      <c r="C9" s="86">
        <v>4296411</v>
      </c>
      <c r="D9" s="14" t="s">
        <v>197</v>
      </c>
      <c r="E9" s="14" t="s">
        <v>430</v>
      </c>
      <c r="F9" s="14" t="s">
        <v>429</v>
      </c>
      <c r="G9" s="14">
        <v>3125749067</v>
      </c>
      <c r="H9" s="88"/>
    </row>
    <row r="10" spans="1:8" x14ac:dyDescent="0.25">
      <c r="A10" s="14">
        <v>7</v>
      </c>
      <c r="B10" s="88" t="s">
        <v>597</v>
      </c>
      <c r="C10" s="86">
        <v>23739822</v>
      </c>
      <c r="D10" s="14" t="s">
        <v>197</v>
      </c>
      <c r="E10" s="14" t="s">
        <v>598</v>
      </c>
      <c r="F10" s="14" t="s">
        <v>599</v>
      </c>
      <c r="G10" s="14">
        <v>3104790452</v>
      </c>
      <c r="H10" s="88"/>
    </row>
    <row r="11" spans="1:8" x14ac:dyDescent="0.25">
      <c r="A11" s="14">
        <v>8</v>
      </c>
      <c r="B11" s="88" t="s">
        <v>475</v>
      </c>
      <c r="C11" s="86">
        <v>24229587</v>
      </c>
      <c r="D11" s="14" t="s">
        <v>197</v>
      </c>
      <c r="E11" s="14" t="s">
        <v>476</v>
      </c>
      <c r="F11" s="14" t="s">
        <v>477</v>
      </c>
      <c r="G11" s="14">
        <v>3125171231</v>
      </c>
      <c r="H11" s="88"/>
    </row>
    <row r="12" spans="1:8" x14ac:dyDescent="0.25">
      <c r="A12" s="14">
        <v>9</v>
      </c>
      <c r="B12" s="88" t="s">
        <v>450</v>
      </c>
      <c r="C12" s="86">
        <v>74856931</v>
      </c>
      <c r="D12" s="14" t="s">
        <v>197</v>
      </c>
      <c r="E12" s="14" t="s">
        <v>430</v>
      </c>
      <c r="F12" s="14" t="s">
        <v>451</v>
      </c>
      <c r="G12" s="14">
        <v>3204261009</v>
      </c>
      <c r="H12" s="88"/>
    </row>
    <row r="13" spans="1:8" x14ac:dyDescent="0.25">
      <c r="A13" s="14">
        <v>10</v>
      </c>
      <c r="B13" s="88" t="s">
        <v>474</v>
      </c>
      <c r="C13" s="86">
        <v>74348227</v>
      </c>
      <c r="D13" s="14" t="s">
        <v>197</v>
      </c>
      <c r="E13" s="14" t="s">
        <v>459</v>
      </c>
      <c r="F13" s="14" t="s">
        <v>473</v>
      </c>
      <c r="G13" s="14">
        <v>3204869780</v>
      </c>
      <c r="H13" s="88"/>
    </row>
    <row r="14" spans="1:8" x14ac:dyDescent="0.25">
      <c r="A14" s="14">
        <v>11</v>
      </c>
      <c r="B14" s="88" t="s">
        <v>452</v>
      </c>
      <c r="C14" s="86">
        <v>1118121078</v>
      </c>
      <c r="D14" s="14" t="s">
        <v>197</v>
      </c>
      <c r="E14" s="14"/>
      <c r="F14" s="14" t="s">
        <v>453</v>
      </c>
      <c r="G14" s="14">
        <v>3143700787</v>
      </c>
      <c r="H14" s="88"/>
    </row>
    <row r="15" spans="1:8" x14ac:dyDescent="0.25">
      <c r="A15" s="14">
        <v>12</v>
      </c>
      <c r="B15" s="88" t="s">
        <v>449</v>
      </c>
      <c r="C15" s="86">
        <v>9530267</v>
      </c>
      <c r="D15" s="14" t="s">
        <v>197</v>
      </c>
      <c r="E15" s="14" t="s">
        <v>448</v>
      </c>
      <c r="F15" s="14" t="s">
        <v>447</v>
      </c>
      <c r="G15" s="14">
        <v>3112297367</v>
      </c>
      <c r="H15" s="88"/>
    </row>
    <row r="16" spans="1:8" ht="28.5" x14ac:dyDescent="0.25">
      <c r="A16" s="14">
        <v>13</v>
      </c>
      <c r="B16" s="88" t="s">
        <v>509</v>
      </c>
      <c r="C16" s="86">
        <v>74845053</v>
      </c>
      <c r="D16" s="14" t="s">
        <v>197</v>
      </c>
      <c r="E16" s="14" t="s">
        <v>508</v>
      </c>
      <c r="F16" s="14" t="s">
        <v>507</v>
      </c>
      <c r="G16" s="87" t="s">
        <v>506</v>
      </c>
      <c r="H16" s="88"/>
    </row>
    <row r="17" spans="1:8" x14ac:dyDescent="0.25">
      <c r="A17" s="14">
        <v>14</v>
      </c>
      <c r="B17" s="88" t="s">
        <v>426</v>
      </c>
      <c r="C17" s="86">
        <v>4259655</v>
      </c>
      <c r="D17" s="14" t="s">
        <v>197</v>
      </c>
      <c r="E17" s="14" t="s">
        <v>427</v>
      </c>
      <c r="F17" s="14" t="s">
        <v>428</v>
      </c>
      <c r="G17" s="14">
        <v>3214538090</v>
      </c>
      <c r="H17" s="88"/>
    </row>
    <row r="18" spans="1:8" x14ac:dyDescent="0.25">
      <c r="A18" s="14">
        <v>15</v>
      </c>
      <c r="B18" s="88" t="s">
        <v>471</v>
      </c>
      <c r="C18" s="86">
        <v>68301550</v>
      </c>
      <c r="D18" s="14" t="s">
        <v>197</v>
      </c>
      <c r="E18" s="14" t="s">
        <v>472</v>
      </c>
      <c r="F18" s="14" t="s">
        <v>470</v>
      </c>
      <c r="G18" s="14">
        <v>3107878749</v>
      </c>
      <c r="H18" s="88"/>
    </row>
    <row r="19" spans="1:8" x14ac:dyDescent="0.25">
      <c r="A19" s="14">
        <v>16</v>
      </c>
      <c r="B19" s="88" t="s">
        <v>503</v>
      </c>
      <c r="C19" s="86">
        <v>4088055</v>
      </c>
      <c r="D19" s="14" t="s">
        <v>197</v>
      </c>
      <c r="E19" s="14" t="s">
        <v>504</v>
      </c>
      <c r="F19" s="14" t="s">
        <v>505</v>
      </c>
      <c r="G19" s="14">
        <v>3112370281</v>
      </c>
      <c r="H19" s="88"/>
    </row>
    <row r="20" spans="1:8" x14ac:dyDescent="0.25">
      <c r="A20" s="14">
        <v>17</v>
      </c>
      <c r="B20" s="88" t="s">
        <v>461</v>
      </c>
      <c r="C20" s="86">
        <v>23466950</v>
      </c>
      <c r="D20" s="14" t="s">
        <v>197</v>
      </c>
      <c r="E20" s="14" t="s">
        <v>198</v>
      </c>
      <c r="F20" s="14" t="s">
        <v>460</v>
      </c>
      <c r="G20" s="14">
        <v>3107706671</v>
      </c>
      <c r="H20" s="88"/>
    </row>
    <row r="21" spans="1:8" x14ac:dyDescent="0.25">
      <c r="A21" s="14">
        <v>18</v>
      </c>
      <c r="B21" s="88" t="s">
        <v>443</v>
      </c>
      <c r="C21" s="86">
        <v>74861111</v>
      </c>
      <c r="D21" s="14" t="s">
        <v>197</v>
      </c>
      <c r="E21" s="14" t="s">
        <v>430</v>
      </c>
      <c r="F21" s="14" t="s">
        <v>442</v>
      </c>
      <c r="G21" s="14">
        <v>3143041182</v>
      </c>
      <c r="H21" s="88"/>
    </row>
    <row r="22" spans="1:8" x14ac:dyDescent="0.25">
      <c r="A22" s="14">
        <v>19</v>
      </c>
      <c r="B22" s="88" t="s">
        <v>434</v>
      </c>
      <c r="C22" s="86">
        <v>23467615</v>
      </c>
      <c r="D22" s="14" t="s">
        <v>197</v>
      </c>
      <c r="E22" s="14" t="s">
        <v>435</v>
      </c>
      <c r="F22" s="14" t="s">
        <v>436</v>
      </c>
      <c r="G22" s="14">
        <v>3142965930</v>
      </c>
      <c r="H22" s="88"/>
    </row>
    <row r="23" spans="1:8" x14ac:dyDescent="0.25">
      <c r="A23" s="14">
        <v>20</v>
      </c>
      <c r="B23" s="88" t="s">
        <v>439</v>
      </c>
      <c r="C23" s="86">
        <v>86082095</v>
      </c>
      <c r="D23" s="14" t="s">
        <v>197</v>
      </c>
      <c r="E23" s="14" t="s">
        <v>440</v>
      </c>
      <c r="F23" s="14" t="s">
        <v>441</v>
      </c>
      <c r="G23" s="14">
        <v>3143334552</v>
      </c>
      <c r="H23" s="88"/>
    </row>
    <row r="24" spans="1:8" x14ac:dyDescent="0.25">
      <c r="A24" s="14">
        <v>21</v>
      </c>
      <c r="B24" s="85" t="s">
        <v>196</v>
      </c>
      <c r="C24" s="86">
        <v>40416466</v>
      </c>
      <c r="D24" s="14" t="s">
        <v>197</v>
      </c>
      <c r="E24" s="14" t="s">
        <v>198</v>
      </c>
      <c r="F24" s="14" t="s">
        <v>199</v>
      </c>
      <c r="G24" s="14">
        <v>3102247877</v>
      </c>
      <c r="H24" s="88"/>
    </row>
    <row r="25" spans="1:8" ht="28.5" x14ac:dyDescent="0.25">
      <c r="A25" s="14">
        <v>22</v>
      </c>
      <c r="B25" s="88" t="s">
        <v>514</v>
      </c>
      <c r="C25" s="86">
        <v>74845645</v>
      </c>
      <c r="D25" s="14" t="s">
        <v>197</v>
      </c>
      <c r="E25" s="14" t="s">
        <v>448</v>
      </c>
      <c r="F25" s="14" t="s">
        <v>513</v>
      </c>
      <c r="G25" s="87" t="s">
        <v>512</v>
      </c>
      <c r="H25" s="88"/>
    </row>
    <row r="26" spans="1:8" x14ac:dyDescent="0.25">
      <c r="A26" s="14">
        <v>23</v>
      </c>
      <c r="B26" s="88" t="s">
        <v>462</v>
      </c>
      <c r="C26" s="86">
        <v>74845214</v>
      </c>
      <c r="D26" s="14" t="s">
        <v>197</v>
      </c>
      <c r="E26" s="14" t="s">
        <v>459</v>
      </c>
      <c r="F26" s="14" t="s">
        <v>463</v>
      </c>
      <c r="G26" s="14">
        <v>3142112742</v>
      </c>
      <c r="H26" s="88"/>
    </row>
    <row r="27" spans="1:8" x14ac:dyDescent="0.25">
      <c r="A27" s="14">
        <v>24</v>
      </c>
      <c r="B27" s="88" t="s">
        <v>466</v>
      </c>
      <c r="C27" s="86">
        <v>74856109</v>
      </c>
      <c r="D27" s="14" t="s">
        <v>197</v>
      </c>
      <c r="E27" s="14" t="s">
        <v>430</v>
      </c>
      <c r="F27" s="14" t="s">
        <v>467</v>
      </c>
      <c r="G27" s="14">
        <v>3112575260</v>
      </c>
      <c r="H27" s="88"/>
    </row>
  </sheetData>
  <sortState ref="B4:G27">
    <sortCondition ref="B4"/>
  </sortState>
  <mergeCells count="1">
    <mergeCell ref="B1:H1"/>
  </mergeCells>
  <printOptions horizontalCentered="1"/>
  <pageMargins left="0" right="0" top="0" bottom="0" header="0" footer="0"/>
  <pageSetup paperSize="9" scale="80"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19"/>
  <sheetViews>
    <sheetView workbookViewId="0">
      <selection activeCell="F22" sqref="F22"/>
    </sheetView>
  </sheetViews>
  <sheetFormatPr baseColWidth="10" defaultRowHeight="15" x14ac:dyDescent="0.25"/>
  <cols>
    <col min="1" max="1" width="5.7109375" style="131" customWidth="1"/>
    <col min="2" max="2" width="25.5703125" style="131" customWidth="1"/>
    <col min="3" max="3" width="15" style="131" customWidth="1"/>
    <col min="4" max="4" width="11.7109375" style="131" customWidth="1"/>
    <col min="5" max="5" width="17.7109375" style="131" customWidth="1"/>
    <col min="6" max="6" width="13.28515625" style="131" customWidth="1"/>
    <col min="7" max="7" width="14.28515625" style="131" customWidth="1"/>
    <col min="8" max="8" width="27.85546875" style="131" customWidth="1"/>
    <col min="9" max="16384" width="11.42578125" style="131"/>
  </cols>
  <sheetData>
    <row r="1" spans="1:8" ht="23.25" x14ac:dyDescent="0.25">
      <c r="B1" s="148" t="s">
        <v>7</v>
      </c>
      <c r="C1" s="148"/>
      <c r="D1" s="148"/>
      <c r="E1" s="148"/>
      <c r="F1" s="148"/>
      <c r="G1" s="148"/>
    </row>
    <row r="3" spans="1:8" ht="48.75" customHeight="1" x14ac:dyDescent="0.25">
      <c r="A3" s="1" t="s">
        <v>2</v>
      </c>
      <c r="B3" s="1" t="s">
        <v>0</v>
      </c>
      <c r="C3" s="1" t="s">
        <v>1</v>
      </c>
      <c r="D3" s="1" t="s">
        <v>3</v>
      </c>
      <c r="E3" s="1" t="s">
        <v>4</v>
      </c>
      <c r="F3" s="101" t="s">
        <v>5</v>
      </c>
      <c r="G3" s="1" t="s">
        <v>6</v>
      </c>
      <c r="H3" s="21" t="s">
        <v>691</v>
      </c>
    </row>
    <row r="4" spans="1:8" x14ac:dyDescent="0.25">
      <c r="A4" s="132">
        <v>1</v>
      </c>
      <c r="B4" s="85" t="s">
        <v>669</v>
      </c>
      <c r="C4" s="86">
        <v>2746605</v>
      </c>
      <c r="D4" s="14" t="s">
        <v>518</v>
      </c>
      <c r="E4" s="14" t="s">
        <v>662</v>
      </c>
      <c r="F4" s="14" t="s">
        <v>367</v>
      </c>
      <c r="G4" s="14">
        <v>3108699756</v>
      </c>
      <c r="H4" s="88"/>
    </row>
    <row r="5" spans="1:8" x14ac:dyDescent="0.25">
      <c r="A5" s="132">
        <v>2</v>
      </c>
      <c r="B5" s="85" t="s">
        <v>679</v>
      </c>
      <c r="C5" s="86">
        <v>4139527</v>
      </c>
      <c r="D5" s="14" t="s">
        <v>518</v>
      </c>
      <c r="E5" s="14" t="s">
        <v>680</v>
      </c>
      <c r="F5" s="14" t="s">
        <v>681</v>
      </c>
      <c r="G5" s="14">
        <v>3112227693</v>
      </c>
      <c r="H5" s="88"/>
    </row>
    <row r="6" spans="1:8" x14ac:dyDescent="0.25">
      <c r="A6" s="132">
        <v>3</v>
      </c>
      <c r="B6" s="85" t="s">
        <v>658</v>
      </c>
      <c r="C6" s="86">
        <v>40392522</v>
      </c>
      <c r="D6" s="14" t="s">
        <v>518</v>
      </c>
      <c r="E6" s="14" t="s">
        <v>659</v>
      </c>
      <c r="F6" s="14" t="s">
        <v>660</v>
      </c>
      <c r="G6" s="14">
        <v>3105538004</v>
      </c>
      <c r="H6" s="88"/>
    </row>
    <row r="7" spans="1:8" ht="28.5" x14ac:dyDescent="0.25">
      <c r="A7" s="132">
        <v>4</v>
      </c>
      <c r="B7" s="85" t="s">
        <v>517</v>
      </c>
      <c r="C7" s="86">
        <v>31016357</v>
      </c>
      <c r="D7" s="14" t="s">
        <v>518</v>
      </c>
      <c r="E7" s="87" t="s">
        <v>519</v>
      </c>
      <c r="F7" s="14" t="s">
        <v>520</v>
      </c>
      <c r="G7" s="14">
        <v>3173337633</v>
      </c>
      <c r="H7" s="88"/>
    </row>
    <row r="8" spans="1:8" x14ac:dyDescent="0.25">
      <c r="A8" s="132">
        <v>5</v>
      </c>
      <c r="B8" s="85" t="s">
        <v>682</v>
      </c>
      <c r="C8" s="86">
        <v>39949456</v>
      </c>
      <c r="D8" s="14" t="s">
        <v>518</v>
      </c>
      <c r="E8" s="14" t="s">
        <v>683</v>
      </c>
      <c r="F8" s="14" t="s">
        <v>684</v>
      </c>
      <c r="G8" s="14">
        <v>3208315643</v>
      </c>
      <c r="H8" s="88"/>
    </row>
    <row r="9" spans="1:8" x14ac:dyDescent="0.25">
      <c r="A9" s="132">
        <v>6</v>
      </c>
      <c r="B9" s="85" t="s">
        <v>676</v>
      </c>
      <c r="C9" s="86">
        <v>18498143</v>
      </c>
      <c r="D9" s="14" t="s">
        <v>518</v>
      </c>
      <c r="E9" s="14" t="s">
        <v>677</v>
      </c>
      <c r="F9" s="14" t="s">
        <v>678</v>
      </c>
      <c r="G9" s="14">
        <v>3113755150</v>
      </c>
      <c r="H9" s="88"/>
    </row>
    <row r="10" spans="1:8" x14ac:dyDescent="0.25">
      <c r="A10" s="132">
        <v>7</v>
      </c>
      <c r="B10" s="85" t="s">
        <v>686</v>
      </c>
      <c r="C10" s="86">
        <v>10399736</v>
      </c>
      <c r="D10" s="14" t="s">
        <v>518</v>
      </c>
      <c r="E10" s="14" t="s">
        <v>674</v>
      </c>
      <c r="F10" s="14" t="s">
        <v>687</v>
      </c>
      <c r="G10" s="14">
        <v>3112084811</v>
      </c>
      <c r="H10" s="88"/>
    </row>
    <row r="11" spans="1:8" x14ac:dyDescent="0.25">
      <c r="A11" s="132">
        <v>8</v>
      </c>
      <c r="B11" s="85" t="s">
        <v>685</v>
      </c>
      <c r="C11" s="86">
        <v>7063109</v>
      </c>
      <c r="D11" s="14" t="s">
        <v>518</v>
      </c>
      <c r="E11" s="14" t="s">
        <v>677</v>
      </c>
      <c r="F11" s="14" t="s">
        <v>678</v>
      </c>
      <c r="G11" s="14">
        <v>3202082971</v>
      </c>
      <c r="H11" s="88"/>
    </row>
    <row r="12" spans="1:8" x14ac:dyDescent="0.25">
      <c r="A12" s="132">
        <v>9</v>
      </c>
      <c r="B12" s="85" t="s">
        <v>673</v>
      </c>
      <c r="C12" s="86">
        <v>1118197416</v>
      </c>
      <c r="D12" s="14" t="s">
        <v>518</v>
      </c>
      <c r="E12" s="14" t="s">
        <v>674</v>
      </c>
      <c r="F12" s="14" t="s">
        <v>675</v>
      </c>
      <c r="G12" s="14">
        <v>3102175331</v>
      </c>
      <c r="H12" s="88"/>
    </row>
    <row r="13" spans="1:8" x14ac:dyDescent="0.25">
      <c r="A13" s="132">
        <v>10</v>
      </c>
      <c r="B13" s="85" t="s">
        <v>690</v>
      </c>
      <c r="C13" s="86">
        <v>7060002</v>
      </c>
      <c r="D13" s="14" t="s">
        <v>518</v>
      </c>
      <c r="E13" s="14" t="s">
        <v>516</v>
      </c>
      <c r="F13" s="14" t="s">
        <v>665</v>
      </c>
      <c r="G13" s="14">
        <v>3142014054</v>
      </c>
      <c r="H13" s="88"/>
    </row>
    <row r="14" spans="1:8" x14ac:dyDescent="0.25">
      <c r="A14" s="132">
        <v>11</v>
      </c>
      <c r="B14" s="85" t="s">
        <v>671</v>
      </c>
      <c r="C14" s="86">
        <v>41704488</v>
      </c>
      <c r="D14" s="14" t="s">
        <v>518</v>
      </c>
      <c r="E14" s="14" t="s">
        <v>391</v>
      </c>
      <c r="F14" s="14" t="s">
        <v>672</v>
      </c>
      <c r="G14" s="14">
        <v>3133588428</v>
      </c>
      <c r="H14" s="88"/>
    </row>
    <row r="15" spans="1:8" x14ac:dyDescent="0.25">
      <c r="A15" s="132">
        <v>12</v>
      </c>
      <c r="B15" s="85" t="s">
        <v>670</v>
      </c>
      <c r="C15" s="86">
        <v>31011333</v>
      </c>
      <c r="D15" s="14" t="s">
        <v>518</v>
      </c>
      <c r="E15" s="14" t="s">
        <v>516</v>
      </c>
      <c r="F15" s="14" t="s">
        <v>665</v>
      </c>
      <c r="G15" s="14">
        <v>3142014054</v>
      </c>
      <c r="H15" s="88"/>
    </row>
    <row r="16" spans="1:8" x14ac:dyDescent="0.25">
      <c r="A16" s="132">
        <v>13</v>
      </c>
      <c r="B16" s="85" t="s">
        <v>661</v>
      </c>
      <c r="C16" s="86">
        <v>39949259</v>
      </c>
      <c r="D16" s="14" t="s">
        <v>518</v>
      </c>
      <c r="E16" s="14" t="s">
        <v>662</v>
      </c>
      <c r="F16" s="14" t="s">
        <v>663</v>
      </c>
      <c r="G16" s="14">
        <v>3116219854</v>
      </c>
      <c r="H16" s="88"/>
    </row>
    <row r="17" spans="1:8" x14ac:dyDescent="0.25">
      <c r="A17" s="132">
        <v>14</v>
      </c>
      <c r="B17" s="85" t="s">
        <v>666</v>
      </c>
      <c r="C17" s="86">
        <v>7060555</v>
      </c>
      <c r="D17" s="14" t="s">
        <v>518</v>
      </c>
      <c r="E17" s="14" t="s">
        <v>667</v>
      </c>
      <c r="F17" s="14" t="s">
        <v>668</v>
      </c>
      <c r="G17" s="14">
        <v>3124310661</v>
      </c>
      <c r="H17" s="88"/>
    </row>
    <row r="18" spans="1:8" x14ac:dyDescent="0.25">
      <c r="A18" s="132">
        <v>15</v>
      </c>
      <c r="B18" s="85" t="s">
        <v>688</v>
      </c>
      <c r="C18" s="86">
        <v>1121830644</v>
      </c>
      <c r="D18" s="14" t="s">
        <v>518</v>
      </c>
      <c r="E18" s="14" t="s">
        <v>680</v>
      </c>
      <c r="F18" s="14" t="s">
        <v>689</v>
      </c>
      <c r="G18" s="14">
        <v>3133011220</v>
      </c>
      <c r="H18" s="88"/>
    </row>
    <row r="19" spans="1:8" x14ac:dyDescent="0.25">
      <c r="A19" s="132">
        <v>16</v>
      </c>
      <c r="B19" s="85" t="s">
        <v>664</v>
      </c>
      <c r="C19" s="86">
        <v>1118166499</v>
      </c>
      <c r="D19" s="14" t="s">
        <v>518</v>
      </c>
      <c r="E19" s="14" t="s">
        <v>662</v>
      </c>
      <c r="F19" s="14" t="s">
        <v>665</v>
      </c>
      <c r="G19" s="14">
        <v>3114646554</v>
      </c>
      <c r="H19" s="88"/>
    </row>
  </sheetData>
  <sortState ref="B4:G19">
    <sortCondition ref="B4"/>
  </sortState>
  <mergeCells count="1">
    <mergeCell ref="B1:G1"/>
  </mergeCells>
  <pageMargins left="0.7" right="0.7" top="0.75" bottom="0.75" header="0.3" footer="0.3"/>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20"/>
  <sheetViews>
    <sheetView topLeftCell="A2" workbookViewId="0">
      <selection activeCell="H15" sqref="H15"/>
    </sheetView>
  </sheetViews>
  <sheetFormatPr baseColWidth="10" defaultRowHeight="14.25" x14ac:dyDescent="0.25"/>
  <cols>
    <col min="1" max="1" width="5.7109375" style="13" customWidth="1"/>
    <col min="2" max="2" width="31.28515625" style="84" customWidth="1"/>
    <col min="3" max="3" width="19.42578125" style="94" customWidth="1"/>
    <col min="4" max="4" width="16.85546875" style="13" customWidth="1"/>
    <col min="5" max="5" width="14.28515625" style="84" customWidth="1"/>
    <col min="6" max="6" width="14.85546875" style="84" customWidth="1"/>
    <col min="7" max="7" width="15.7109375" style="84" customWidth="1"/>
    <col min="8" max="8" width="34.28515625" style="84" customWidth="1"/>
    <col min="9" max="16384" width="11.42578125" style="84"/>
  </cols>
  <sheetData>
    <row r="1" spans="1:8" ht="22.5" x14ac:dyDescent="0.25">
      <c r="B1" s="145" t="s">
        <v>7</v>
      </c>
      <c r="C1" s="145"/>
      <c r="D1" s="145"/>
      <c r="E1" s="145"/>
      <c r="F1" s="145"/>
      <c r="G1" s="145"/>
      <c r="H1" s="145"/>
    </row>
    <row r="3" spans="1:8" ht="48.75" customHeight="1" x14ac:dyDescent="0.25">
      <c r="A3" s="9" t="s">
        <v>2</v>
      </c>
      <c r="B3" s="9" t="s">
        <v>0</v>
      </c>
      <c r="C3" s="9" t="s">
        <v>1</v>
      </c>
      <c r="D3" s="9" t="s">
        <v>3</v>
      </c>
      <c r="E3" s="9" t="s">
        <v>4</v>
      </c>
      <c r="F3" s="9" t="s">
        <v>5</v>
      </c>
      <c r="G3" s="9" t="s">
        <v>6</v>
      </c>
      <c r="H3" s="21" t="s">
        <v>691</v>
      </c>
    </row>
    <row r="4" spans="1:8" x14ac:dyDescent="0.25">
      <c r="A4" s="14">
        <v>1</v>
      </c>
      <c r="B4" s="88" t="s">
        <v>299</v>
      </c>
      <c r="C4" s="86">
        <v>23937598</v>
      </c>
      <c r="D4" s="14" t="s">
        <v>148</v>
      </c>
      <c r="E4" s="14" t="s">
        <v>300</v>
      </c>
      <c r="F4" s="14" t="s">
        <v>301</v>
      </c>
      <c r="G4" s="14">
        <v>3208936589</v>
      </c>
      <c r="H4" s="88"/>
    </row>
    <row r="5" spans="1:8" x14ac:dyDescent="0.25">
      <c r="A5" s="14">
        <v>2</v>
      </c>
      <c r="B5" s="88" t="s">
        <v>306</v>
      </c>
      <c r="C5" s="86">
        <v>4214382</v>
      </c>
      <c r="D5" s="14" t="s">
        <v>148</v>
      </c>
      <c r="E5" s="14" t="s">
        <v>307</v>
      </c>
      <c r="F5" s="14" t="s">
        <v>308</v>
      </c>
      <c r="G5" s="14">
        <v>3112408172</v>
      </c>
      <c r="H5" s="88"/>
    </row>
    <row r="6" spans="1:8" x14ac:dyDescent="0.25">
      <c r="A6" s="14">
        <v>3</v>
      </c>
      <c r="B6" s="85" t="s">
        <v>151</v>
      </c>
      <c r="C6" s="86">
        <v>23937303</v>
      </c>
      <c r="D6" s="14" t="s">
        <v>148</v>
      </c>
      <c r="E6" s="14" t="s">
        <v>150</v>
      </c>
      <c r="F6" s="14" t="s">
        <v>149</v>
      </c>
      <c r="G6" s="14">
        <v>3204920946</v>
      </c>
      <c r="H6" s="88"/>
    </row>
    <row r="7" spans="1:8" x14ac:dyDescent="0.25">
      <c r="A7" s="14">
        <v>4</v>
      </c>
      <c r="B7" s="88" t="s">
        <v>706</v>
      </c>
      <c r="C7" s="86">
        <v>5676700</v>
      </c>
      <c r="D7" s="14" t="s">
        <v>148</v>
      </c>
      <c r="E7" s="14" t="s">
        <v>707</v>
      </c>
      <c r="F7" s="14" t="s">
        <v>159</v>
      </c>
      <c r="G7" s="14">
        <v>3124315013</v>
      </c>
      <c r="H7" s="88"/>
    </row>
    <row r="8" spans="1:8" x14ac:dyDescent="0.25">
      <c r="A8" s="14">
        <v>5</v>
      </c>
      <c r="B8" s="85" t="s">
        <v>161</v>
      </c>
      <c r="C8" s="86">
        <v>18925108</v>
      </c>
      <c r="D8" s="14" t="s">
        <v>148</v>
      </c>
      <c r="E8" s="14" t="s">
        <v>160</v>
      </c>
      <c r="F8" s="14" t="s">
        <v>159</v>
      </c>
      <c r="G8" s="14">
        <v>3124315013</v>
      </c>
      <c r="H8" s="88"/>
    </row>
    <row r="9" spans="1:8" x14ac:dyDescent="0.25">
      <c r="A9" s="14">
        <v>6</v>
      </c>
      <c r="B9" s="85" t="s">
        <v>122</v>
      </c>
      <c r="C9" s="86">
        <v>74343124</v>
      </c>
      <c r="D9" s="14" t="s">
        <v>148</v>
      </c>
      <c r="E9" s="14" t="s">
        <v>123</v>
      </c>
      <c r="F9" s="14" t="s">
        <v>124</v>
      </c>
      <c r="G9" s="14">
        <v>3228538378</v>
      </c>
      <c r="H9" s="88"/>
    </row>
    <row r="10" spans="1:8" x14ac:dyDescent="0.25">
      <c r="A10" s="14">
        <v>7</v>
      </c>
      <c r="B10" s="85" t="s">
        <v>156</v>
      </c>
      <c r="C10" s="86">
        <v>17315441</v>
      </c>
      <c r="D10" s="14" t="s">
        <v>148</v>
      </c>
      <c r="E10" s="14" t="s">
        <v>157</v>
      </c>
      <c r="F10" s="14" t="s">
        <v>158</v>
      </c>
      <c r="G10" s="14">
        <v>3115033385</v>
      </c>
      <c r="H10" s="88"/>
    </row>
    <row r="11" spans="1:8" x14ac:dyDescent="0.25">
      <c r="A11" s="14">
        <v>8</v>
      </c>
      <c r="B11" s="85" t="s">
        <v>309</v>
      </c>
      <c r="C11" s="86">
        <v>6750104</v>
      </c>
      <c r="D11" s="14" t="s">
        <v>148</v>
      </c>
      <c r="E11" s="14" t="s">
        <v>310</v>
      </c>
      <c r="F11" s="14" t="s">
        <v>311</v>
      </c>
      <c r="G11" s="14">
        <v>3208995365</v>
      </c>
      <c r="H11" s="88"/>
    </row>
    <row r="12" spans="1:8" x14ac:dyDescent="0.25">
      <c r="A12" s="14">
        <v>9</v>
      </c>
      <c r="B12" s="88" t="s">
        <v>312</v>
      </c>
      <c r="C12" s="86">
        <v>74862566</v>
      </c>
      <c r="D12" s="14" t="s">
        <v>148</v>
      </c>
      <c r="E12" s="14" t="s">
        <v>307</v>
      </c>
      <c r="F12" s="14" t="s">
        <v>313</v>
      </c>
      <c r="G12" s="14">
        <v>3229476561</v>
      </c>
      <c r="H12" s="88"/>
    </row>
    <row r="13" spans="1:8" x14ac:dyDescent="0.25">
      <c r="A13" s="14">
        <v>10</v>
      </c>
      <c r="B13" s="85" t="s">
        <v>155</v>
      </c>
      <c r="C13" s="86">
        <v>23937312</v>
      </c>
      <c r="D13" s="14" t="s">
        <v>148</v>
      </c>
      <c r="E13" s="14" t="s">
        <v>150</v>
      </c>
      <c r="F13" s="14" t="s">
        <v>154</v>
      </c>
      <c r="G13" s="14">
        <v>3133673403</v>
      </c>
      <c r="H13" s="88"/>
    </row>
    <row r="14" spans="1:8" x14ac:dyDescent="0.25">
      <c r="A14" s="14">
        <v>11</v>
      </c>
      <c r="B14" s="88" t="s">
        <v>314</v>
      </c>
      <c r="C14" s="86">
        <v>47431369</v>
      </c>
      <c r="D14" s="14" t="s">
        <v>148</v>
      </c>
      <c r="E14" s="14" t="s">
        <v>315</v>
      </c>
      <c r="F14" s="14" t="s">
        <v>316</v>
      </c>
      <c r="G14" s="14">
        <v>3202039359</v>
      </c>
      <c r="H14" s="88"/>
    </row>
    <row r="15" spans="1:8" ht="28.5" x14ac:dyDescent="0.25">
      <c r="A15" s="14">
        <v>12</v>
      </c>
      <c r="B15" s="88" t="s">
        <v>390</v>
      </c>
      <c r="C15" s="86">
        <v>33448675</v>
      </c>
      <c r="D15" s="14" t="s">
        <v>148</v>
      </c>
      <c r="E15" s="14" t="s">
        <v>315</v>
      </c>
      <c r="F15" s="14" t="s">
        <v>391</v>
      </c>
      <c r="G15" s="87" t="s">
        <v>392</v>
      </c>
      <c r="H15" s="88"/>
    </row>
    <row r="16" spans="1:8" x14ac:dyDescent="0.25">
      <c r="A16" s="14">
        <v>13</v>
      </c>
      <c r="B16" s="88" t="s">
        <v>304</v>
      </c>
      <c r="C16" s="86">
        <v>7364476</v>
      </c>
      <c r="D16" s="14" t="s">
        <v>148</v>
      </c>
      <c r="E16" s="14" t="s">
        <v>150</v>
      </c>
      <c r="F16" s="14" t="s">
        <v>305</v>
      </c>
      <c r="G16" s="14">
        <v>3124283023</v>
      </c>
      <c r="H16" s="88"/>
    </row>
    <row r="17" spans="1:8" x14ac:dyDescent="0.25">
      <c r="A17" s="14">
        <v>14</v>
      </c>
      <c r="B17" s="88" t="s">
        <v>515</v>
      </c>
      <c r="C17" s="86">
        <v>4214433</v>
      </c>
      <c r="D17" s="14" t="s">
        <v>148</v>
      </c>
      <c r="E17" s="14" t="s">
        <v>150</v>
      </c>
      <c r="F17" s="14" t="s">
        <v>516</v>
      </c>
      <c r="G17" s="14">
        <v>3132484248</v>
      </c>
      <c r="H17" s="88"/>
    </row>
    <row r="18" spans="1:8" x14ac:dyDescent="0.25">
      <c r="A18" s="14">
        <v>15</v>
      </c>
      <c r="B18" s="88" t="s">
        <v>1999</v>
      </c>
      <c r="C18" s="86">
        <v>74847821</v>
      </c>
      <c r="D18" s="14" t="s">
        <v>148</v>
      </c>
      <c r="E18" s="14" t="s">
        <v>300</v>
      </c>
      <c r="F18" s="14" t="s">
        <v>301</v>
      </c>
      <c r="G18" s="14">
        <v>3115799459</v>
      </c>
      <c r="H18" s="88"/>
    </row>
    <row r="19" spans="1:8" x14ac:dyDescent="0.25">
      <c r="A19" s="14">
        <v>16</v>
      </c>
      <c r="B19" s="85" t="s">
        <v>162</v>
      </c>
      <c r="C19" s="86">
        <v>17342221</v>
      </c>
      <c r="D19" s="14" t="s">
        <v>148</v>
      </c>
      <c r="E19" s="14" t="s">
        <v>160</v>
      </c>
      <c r="F19" s="14" t="s">
        <v>163</v>
      </c>
      <c r="G19" s="14">
        <v>3132969743</v>
      </c>
      <c r="H19" s="88"/>
    </row>
    <row r="20" spans="1:8" x14ac:dyDescent="0.25">
      <c r="A20" s="14">
        <v>17</v>
      </c>
      <c r="B20" s="85" t="s">
        <v>152</v>
      </c>
      <c r="C20" s="86">
        <v>1116041629</v>
      </c>
      <c r="D20" s="14" t="s">
        <v>148</v>
      </c>
      <c r="E20" s="14" t="s">
        <v>150</v>
      </c>
      <c r="F20" s="14" t="s">
        <v>153</v>
      </c>
      <c r="G20" s="14">
        <v>3213999922</v>
      </c>
      <c r="H20" s="88"/>
    </row>
  </sheetData>
  <sortState ref="B4:G20">
    <sortCondition ref="B4"/>
  </sortState>
  <mergeCells count="1">
    <mergeCell ref="B1:H1"/>
  </mergeCells>
  <printOptions horizontalCentered="1"/>
  <pageMargins left="0" right="0" top="0" bottom="0" header="0" footer="0"/>
  <pageSetup paperSize="9"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3:H31"/>
  <sheetViews>
    <sheetView topLeftCell="A16" workbookViewId="0">
      <selection activeCell="G27" sqref="G27"/>
    </sheetView>
  </sheetViews>
  <sheetFormatPr baseColWidth="10" defaultRowHeight="14.25" x14ac:dyDescent="0.25"/>
  <cols>
    <col min="1" max="1" width="5.7109375" style="13" customWidth="1"/>
    <col min="2" max="2" width="28.42578125" style="84" customWidth="1"/>
    <col min="3" max="3" width="15.28515625" style="94" customWidth="1"/>
    <col min="4" max="4" width="12.85546875" style="13" customWidth="1"/>
    <col min="5" max="5" width="16.42578125" style="84" customWidth="1"/>
    <col min="6" max="6" width="16.28515625" style="84" customWidth="1"/>
    <col min="7" max="7" width="13.5703125" style="84" customWidth="1"/>
    <col min="8" max="8" width="30.85546875" style="84" customWidth="1"/>
    <col min="9" max="16384" width="11.42578125" style="84"/>
  </cols>
  <sheetData>
    <row r="3" spans="1:8" ht="22.5" x14ac:dyDescent="0.25">
      <c r="B3" s="145" t="s">
        <v>7</v>
      </c>
      <c r="C3" s="145"/>
      <c r="D3" s="145"/>
      <c r="E3" s="145"/>
      <c r="F3" s="145"/>
      <c r="G3" s="145"/>
      <c r="H3" s="145"/>
    </row>
    <row r="5" spans="1:8" ht="48.75" customHeight="1" x14ac:dyDescent="0.25">
      <c r="A5" s="12" t="s">
        <v>2</v>
      </c>
      <c r="B5" s="12" t="s">
        <v>0</v>
      </c>
      <c r="C5" s="12" t="s">
        <v>1</v>
      </c>
      <c r="D5" s="12" t="s">
        <v>3</v>
      </c>
      <c r="E5" s="12" t="s">
        <v>4</v>
      </c>
      <c r="F5" s="12" t="s">
        <v>5</v>
      </c>
      <c r="G5" s="12" t="s">
        <v>6</v>
      </c>
      <c r="H5" s="21" t="s">
        <v>691</v>
      </c>
    </row>
    <row r="6" spans="1:8" ht="28.5" x14ac:dyDescent="0.25">
      <c r="A6" s="14">
        <v>1</v>
      </c>
      <c r="B6" s="88" t="s">
        <v>425</v>
      </c>
      <c r="C6" s="86">
        <v>23827031</v>
      </c>
      <c r="D6" s="14" t="s">
        <v>204</v>
      </c>
      <c r="E6" s="14" t="s">
        <v>418</v>
      </c>
      <c r="F6" s="14" t="s">
        <v>424</v>
      </c>
      <c r="G6" s="87" t="s">
        <v>423</v>
      </c>
      <c r="H6" s="88"/>
    </row>
    <row r="7" spans="1:8" x14ac:dyDescent="0.25">
      <c r="A7" s="14">
        <v>2</v>
      </c>
      <c r="B7" s="85" t="s">
        <v>227</v>
      </c>
      <c r="C7" s="86">
        <v>74857880</v>
      </c>
      <c r="D7" s="14" t="s">
        <v>204</v>
      </c>
      <c r="E7" s="14" t="s">
        <v>138</v>
      </c>
      <c r="F7" s="14" t="s">
        <v>226</v>
      </c>
      <c r="G7" s="14">
        <v>3144277020</v>
      </c>
      <c r="H7" s="88"/>
    </row>
    <row r="8" spans="1:8" x14ac:dyDescent="0.25">
      <c r="A8" s="14">
        <v>3</v>
      </c>
      <c r="B8" s="88" t="s">
        <v>499</v>
      </c>
      <c r="C8" s="86">
        <v>74301016</v>
      </c>
      <c r="D8" s="14" t="s">
        <v>204</v>
      </c>
      <c r="E8" s="14" t="s">
        <v>239</v>
      </c>
      <c r="F8" s="14" t="s">
        <v>500</v>
      </c>
      <c r="G8" s="14">
        <v>3102139002</v>
      </c>
      <c r="H8" s="88"/>
    </row>
    <row r="9" spans="1:8" x14ac:dyDescent="0.25">
      <c r="A9" s="14">
        <v>4</v>
      </c>
      <c r="B9" s="88" t="s">
        <v>437</v>
      </c>
      <c r="C9" s="86">
        <v>4183866</v>
      </c>
      <c r="D9" s="14" t="s">
        <v>204</v>
      </c>
      <c r="E9" s="14" t="s">
        <v>239</v>
      </c>
      <c r="F9" s="14" t="s">
        <v>438</v>
      </c>
      <c r="G9" s="14">
        <v>3134432523</v>
      </c>
      <c r="H9" s="88"/>
    </row>
    <row r="10" spans="1:8" x14ac:dyDescent="0.25">
      <c r="A10" s="14">
        <v>5</v>
      </c>
      <c r="B10" s="85" t="s">
        <v>220</v>
      </c>
      <c r="C10" s="86">
        <v>1118539609</v>
      </c>
      <c r="D10" s="14" t="s">
        <v>204</v>
      </c>
      <c r="E10" s="14" t="s">
        <v>218</v>
      </c>
      <c r="F10" s="14" t="s">
        <v>221</v>
      </c>
      <c r="G10" s="14">
        <v>3144263048</v>
      </c>
      <c r="H10" s="88"/>
    </row>
    <row r="11" spans="1:8" x14ac:dyDescent="0.25">
      <c r="A11" s="14">
        <v>6</v>
      </c>
      <c r="B11" s="85" t="s">
        <v>213</v>
      </c>
      <c r="C11" s="86">
        <v>9431203</v>
      </c>
      <c r="D11" s="14" t="s">
        <v>204</v>
      </c>
      <c r="E11" s="14" t="s">
        <v>82</v>
      </c>
      <c r="F11" s="14" t="s">
        <v>214</v>
      </c>
      <c r="G11" s="14">
        <v>3123868624</v>
      </c>
      <c r="H11" s="88"/>
    </row>
    <row r="12" spans="1:8" x14ac:dyDescent="0.25">
      <c r="A12" s="14">
        <v>7</v>
      </c>
      <c r="B12" s="85" t="s">
        <v>203</v>
      </c>
      <c r="C12" s="86">
        <v>47428275</v>
      </c>
      <c r="D12" s="14" t="s">
        <v>204</v>
      </c>
      <c r="E12" s="14" t="s">
        <v>205</v>
      </c>
      <c r="F12" s="14" t="s">
        <v>205</v>
      </c>
      <c r="G12" s="14">
        <v>3143391443</v>
      </c>
      <c r="H12" s="88"/>
    </row>
    <row r="13" spans="1:8" x14ac:dyDescent="0.25">
      <c r="A13" s="14">
        <v>8</v>
      </c>
      <c r="B13" s="88" t="s">
        <v>464</v>
      </c>
      <c r="C13" s="86">
        <v>74866260</v>
      </c>
      <c r="D13" s="14" t="s">
        <v>204</v>
      </c>
      <c r="E13" s="14" t="s">
        <v>208</v>
      </c>
      <c r="F13" s="14" t="s">
        <v>465</v>
      </c>
      <c r="G13" s="14">
        <v>3125861985</v>
      </c>
      <c r="H13" s="88"/>
    </row>
    <row r="14" spans="1:8" x14ac:dyDescent="0.25">
      <c r="A14" s="14">
        <v>9</v>
      </c>
      <c r="B14" s="88" t="s">
        <v>468</v>
      </c>
      <c r="C14" s="86">
        <v>74860279</v>
      </c>
      <c r="D14" s="14" t="s">
        <v>204</v>
      </c>
      <c r="E14" s="14" t="s">
        <v>211</v>
      </c>
      <c r="F14" s="14" t="s">
        <v>469</v>
      </c>
      <c r="G14" s="14">
        <v>3102516842</v>
      </c>
      <c r="H14" s="88"/>
    </row>
    <row r="15" spans="1:8" x14ac:dyDescent="0.25">
      <c r="A15" s="14">
        <v>10</v>
      </c>
      <c r="B15" s="85" t="s">
        <v>421</v>
      </c>
      <c r="C15" s="86">
        <v>23826601</v>
      </c>
      <c r="D15" s="14" t="s">
        <v>204</v>
      </c>
      <c r="E15" s="14" t="s">
        <v>418</v>
      </c>
      <c r="F15" s="14" t="s">
        <v>422</v>
      </c>
      <c r="G15" s="14">
        <v>3143353461</v>
      </c>
      <c r="H15" s="88"/>
    </row>
    <row r="16" spans="1:8" x14ac:dyDescent="0.25">
      <c r="A16" s="14">
        <v>11</v>
      </c>
      <c r="B16" s="88" t="s">
        <v>596</v>
      </c>
      <c r="C16" s="86">
        <v>23739493</v>
      </c>
      <c r="D16" s="14" t="s">
        <v>204</v>
      </c>
      <c r="E16" s="14" t="s">
        <v>595</v>
      </c>
      <c r="F16" s="14" t="s">
        <v>34</v>
      </c>
      <c r="G16" s="14">
        <v>3143588088</v>
      </c>
      <c r="H16" s="88"/>
    </row>
    <row r="17" spans="1:8" x14ac:dyDescent="0.25">
      <c r="A17" s="14">
        <v>12</v>
      </c>
      <c r="B17" s="85" t="s">
        <v>215</v>
      </c>
      <c r="C17" s="86">
        <v>47431704</v>
      </c>
      <c r="D17" s="14" t="s">
        <v>204</v>
      </c>
      <c r="E17" s="14" t="s">
        <v>205</v>
      </c>
      <c r="F17" s="14" t="s">
        <v>205</v>
      </c>
      <c r="G17" s="14">
        <v>3144108638</v>
      </c>
      <c r="H17" s="88"/>
    </row>
    <row r="18" spans="1:8" x14ac:dyDescent="0.25">
      <c r="A18" s="14">
        <v>13</v>
      </c>
      <c r="B18" s="85" t="s">
        <v>219</v>
      </c>
      <c r="C18" s="86">
        <v>1115911403</v>
      </c>
      <c r="D18" s="14" t="s">
        <v>204</v>
      </c>
      <c r="E18" s="14" t="s">
        <v>218</v>
      </c>
      <c r="F18" s="14" t="s">
        <v>217</v>
      </c>
      <c r="G18" s="14">
        <v>3205522598</v>
      </c>
      <c r="H18" s="88"/>
    </row>
    <row r="19" spans="1:8" x14ac:dyDescent="0.25">
      <c r="A19" s="14">
        <v>14</v>
      </c>
      <c r="B19" s="85" t="s">
        <v>224</v>
      </c>
      <c r="C19" s="86">
        <v>4183978</v>
      </c>
      <c r="D19" s="14" t="s">
        <v>204</v>
      </c>
      <c r="E19" s="14" t="s">
        <v>223</v>
      </c>
      <c r="F19" s="14" t="s">
        <v>222</v>
      </c>
      <c r="G19" s="14">
        <v>3124272677</v>
      </c>
      <c r="H19" s="88"/>
    </row>
    <row r="20" spans="1:8" x14ac:dyDescent="0.25">
      <c r="A20" s="14">
        <v>15</v>
      </c>
      <c r="B20" s="88" t="s">
        <v>502</v>
      </c>
      <c r="C20" s="86">
        <v>9653481</v>
      </c>
      <c r="D20" s="14" t="s">
        <v>204</v>
      </c>
      <c r="E20" s="14" t="s">
        <v>218</v>
      </c>
      <c r="F20" s="14" t="s">
        <v>501</v>
      </c>
      <c r="G20" s="14">
        <v>3144639389</v>
      </c>
      <c r="H20" s="88"/>
    </row>
    <row r="21" spans="1:8" x14ac:dyDescent="0.2">
      <c r="A21" s="14">
        <v>16</v>
      </c>
      <c r="B21" s="85" t="s">
        <v>216</v>
      </c>
      <c r="C21" s="86">
        <v>9396560</v>
      </c>
      <c r="D21" s="14" t="s">
        <v>204</v>
      </c>
      <c r="E21" s="14" t="s">
        <v>17</v>
      </c>
      <c r="F21" s="23" t="s">
        <v>1987</v>
      </c>
      <c r="G21" s="92">
        <v>3132030060</v>
      </c>
      <c r="H21" s="88"/>
    </row>
    <row r="22" spans="1:8" x14ac:dyDescent="0.25">
      <c r="A22" s="14">
        <v>17</v>
      </c>
      <c r="B22" s="88" t="s">
        <v>485</v>
      </c>
      <c r="C22" s="86">
        <v>9653458</v>
      </c>
      <c r="D22" s="14" t="s">
        <v>204</v>
      </c>
      <c r="E22" s="14" t="s">
        <v>82</v>
      </c>
      <c r="F22" s="14" t="s">
        <v>214</v>
      </c>
      <c r="G22" s="14">
        <v>3123868624</v>
      </c>
      <c r="H22" s="88"/>
    </row>
    <row r="23" spans="1:8" x14ac:dyDescent="0.25">
      <c r="A23" s="14">
        <v>18</v>
      </c>
      <c r="B23" s="85" t="s">
        <v>207</v>
      </c>
      <c r="C23" s="86">
        <v>9655918</v>
      </c>
      <c r="D23" s="14" t="s">
        <v>204</v>
      </c>
      <c r="E23" s="14" t="s">
        <v>208</v>
      </c>
      <c r="F23" s="14" t="s">
        <v>209</v>
      </c>
      <c r="G23" s="14">
        <v>3124829992</v>
      </c>
      <c r="H23" s="88"/>
    </row>
    <row r="24" spans="1:8" x14ac:dyDescent="0.25">
      <c r="A24" s="14">
        <v>19</v>
      </c>
      <c r="B24" s="88" t="s">
        <v>592</v>
      </c>
      <c r="C24" s="86">
        <v>23932488</v>
      </c>
      <c r="D24" s="14" t="s">
        <v>204</v>
      </c>
      <c r="E24" s="14" t="s">
        <v>593</v>
      </c>
      <c r="F24" s="14" t="s">
        <v>594</v>
      </c>
      <c r="G24" s="14">
        <v>3134630062</v>
      </c>
      <c r="H24" s="88"/>
    </row>
    <row r="25" spans="1:8" ht="28.5" x14ac:dyDescent="0.25">
      <c r="A25" s="14">
        <v>20</v>
      </c>
      <c r="B25" s="85" t="s">
        <v>417</v>
      </c>
      <c r="C25" s="86">
        <v>5626010</v>
      </c>
      <c r="D25" s="14" t="s">
        <v>204</v>
      </c>
      <c r="E25" s="14" t="s">
        <v>418</v>
      </c>
      <c r="F25" s="14" t="s">
        <v>419</v>
      </c>
      <c r="G25" s="87" t="s">
        <v>420</v>
      </c>
      <c r="H25" s="88"/>
    </row>
    <row r="26" spans="1:8" ht="28.5" x14ac:dyDescent="0.25">
      <c r="A26" s="14">
        <v>21</v>
      </c>
      <c r="B26" s="88" t="s">
        <v>492</v>
      </c>
      <c r="C26" s="86">
        <v>47433275</v>
      </c>
      <c r="D26" s="14" t="s">
        <v>204</v>
      </c>
      <c r="E26" s="14" t="s">
        <v>208</v>
      </c>
      <c r="F26" s="14" t="s">
        <v>493</v>
      </c>
      <c r="G26" s="87" t="s">
        <v>494</v>
      </c>
      <c r="H26" s="88"/>
    </row>
    <row r="27" spans="1:8" x14ac:dyDescent="0.25">
      <c r="A27" s="14">
        <v>22</v>
      </c>
      <c r="B27" s="85" t="s">
        <v>228</v>
      </c>
      <c r="C27" s="86">
        <v>24143344</v>
      </c>
      <c r="D27" s="14" t="s">
        <v>204</v>
      </c>
      <c r="E27" s="14" t="s">
        <v>229</v>
      </c>
      <c r="F27" s="14" t="s">
        <v>230</v>
      </c>
      <c r="G27" s="14"/>
      <c r="H27" s="88"/>
    </row>
    <row r="28" spans="1:8" x14ac:dyDescent="0.25">
      <c r="A28" s="14">
        <v>23</v>
      </c>
      <c r="B28" s="85" t="s">
        <v>212</v>
      </c>
      <c r="C28" s="86">
        <v>74859110</v>
      </c>
      <c r="D28" s="14" t="s">
        <v>204</v>
      </c>
      <c r="E28" s="14" t="s">
        <v>211</v>
      </c>
      <c r="F28" s="14" t="s">
        <v>210</v>
      </c>
      <c r="G28" s="14">
        <v>3134462091</v>
      </c>
      <c r="H28" s="88"/>
    </row>
    <row r="29" spans="1:8" x14ac:dyDescent="0.25">
      <c r="A29" s="14">
        <v>24</v>
      </c>
      <c r="B29" s="85" t="s">
        <v>1988</v>
      </c>
      <c r="C29" s="86">
        <v>1118533047</v>
      </c>
      <c r="D29" s="14" t="s">
        <v>204</v>
      </c>
      <c r="E29" s="14" t="s">
        <v>82</v>
      </c>
      <c r="F29" s="92" t="s">
        <v>341</v>
      </c>
      <c r="G29" s="14">
        <v>3116247323</v>
      </c>
      <c r="H29" s="88"/>
    </row>
    <row r="30" spans="1:8" x14ac:dyDescent="0.25">
      <c r="A30" s="14">
        <v>25</v>
      </c>
      <c r="B30" s="85" t="s">
        <v>206</v>
      </c>
      <c r="C30" s="86">
        <v>51786833</v>
      </c>
      <c r="D30" s="14" t="s">
        <v>204</v>
      </c>
      <c r="E30" s="14" t="s">
        <v>205</v>
      </c>
      <c r="F30" s="14" t="s">
        <v>205</v>
      </c>
      <c r="G30" s="14">
        <v>3116247184</v>
      </c>
      <c r="H30" s="88"/>
    </row>
    <row r="31" spans="1:8" x14ac:dyDescent="0.25">
      <c r="G31" s="133"/>
    </row>
  </sheetData>
  <sortState ref="B6:G31">
    <sortCondition ref="B6"/>
  </sortState>
  <mergeCells count="1">
    <mergeCell ref="B3:H3"/>
  </mergeCells>
  <printOptions horizontalCentered="1"/>
  <pageMargins left="0" right="0" top="0" bottom="0" header="0" footer="0"/>
  <pageSetup paperSize="9" scale="80" orientation="landscape"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echa xmlns="a42bc851-96b5-475b-bf47-14efc41c36a6" xsi:nil="true"/>
    <Descripci_x00f3_n xmlns="a42bc851-96b5-475b-bf47-14efc41c36a6">Matriz de usuarios pre-seleccionados en el proyecto de cacao</Descripci_x00f3_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4C9CFA73BA29047A7923CDAEACDE838" ma:contentTypeVersion="2" ma:contentTypeDescription="Crear nuevo documento." ma:contentTypeScope="" ma:versionID="25c2ff9b4f80cff932a453ac1b37e504">
  <xsd:schema xmlns:xsd="http://www.w3.org/2001/XMLSchema" xmlns:xs="http://www.w3.org/2001/XMLSchema" xmlns:p="http://schemas.microsoft.com/office/2006/metadata/properties" xmlns:ns2="a42bc851-96b5-475b-bf47-14efc41c36a6" targetNamespace="http://schemas.microsoft.com/office/2006/metadata/properties" ma:root="true" ma:fieldsID="70bf58b450c90b0c0ff8995a9e01d54f" ns2:_="">
    <xsd:import namespace="a42bc851-96b5-475b-bf47-14efc41c36a6"/>
    <xsd:element name="properties">
      <xsd:complexType>
        <xsd:sequence>
          <xsd:element name="documentManagement">
            <xsd:complexType>
              <xsd:all>
                <xsd:element ref="ns2:Descripci_x00f3_n" minOccurs="0"/>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2bc851-96b5-475b-bf47-14efc41c36a6"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 ma:index="9"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683E6D-1BF7-41F9-B365-6F40113323C6}"/>
</file>

<file path=customXml/itemProps2.xml><?xml version="1.0" encoding="utf-8"?>
<ds:datastoreItem xmlns:ds="http://schemas.openxmlformats.org/officeDocument/2006/customXml" ds:itemID="{16B94883-4D95-4B0C-8EEF-049C032D8DD7}"/>
</file>

<file path=customXml/itemProps3.xml><?xml version="1.0" encoding="utf-8"?>
<ds:datastoreItem xmlns:ds="http://schemas.openxmlformats.org/officeDocument/2006/customXml" ds:itemID="{2D29C0AF-E894-439F-B4EA-DC9EC75729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1.YOPAL</vt:lpstr>
      <vt:lpstr>2. AGUAZUL</vt:lpstr>
      <vt:lpstr>3. MANI</vt:lpstr>
      <vt:lpstr>4. MONTERREY</vt:lpstr>
      <vt:lpstr>5. SABANALARGA</vt:lpstr>
      <vt:lpstr>6. TAURAMENA</vt:lpstr>
      <vt:lpstr>7. VILLANUEVA</vt:lpstr>
      <vt:lpstr>8. PORE</vt:lpstr>
      <vt:lpstr>9. NUNCHIA</vt:lpstr>
      <vt:lpstr>10. SAN LUIS P</vt:lpstr>
      <vt:lpstr>11.TRINIDAD</vt:lpstr>
      <vt:lpstr>12. OROCUE</vt:lpstr>
      <vt:lpstr>CONSOLIDADO</vt:lpstr>
      <vt:lpstr>TOTAL</vt:lpstr>
      <vt:lpstr>PROGRAMAS SIMILARES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dc:creator>
  <cp:lastModifiedBy>USUARIO</cp:lastModifiedBy>
  <cp:lastPrinted>2018-02-13T13:35:55Z</cp:lastPrinted>
  <dcterms:created xsi:type="dcterms:W3CDTF">2017-12-19T22:26:58Z</dcterms:created>
  <dcterms:modified xsi:type="dcterms:W3CDTF">2018-03-28T12:58:28Z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0x01010074C9CFA73BA29047A7923CDAEACDE838</vt:lpwstr>
  </property>
</Properties>
</file>